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760" yWindow="32760" windowWidth="10815" windowHeight="8325" activeTab="0"/>
  </bookViews>
  <sheets>
    <sheet name="スケジュール" sheetId="1" r:id="rId1"/>
    <sheet name="要綱" sheetId="2" r:id="rId2"/>
    <sheet name="星取表" sheetId="3" r:id="rId3"/>
    <sheet name="出欠" sheetId="4" r:id="rId4"/>
  </sheets>
  <definedNames>
    <definedName name="_xlnm.Print_Area" localSheetId="1">'要綱'!$A$1:$V$47</definedName>
  </definedNames>
  <calcPr fullCalcOnLoad="1"/>
</workbook>
</file>

<file path=xl/sharedStrings.xml><?xml version="1.0" encoding="utf-8"?>
<sst xmlns="http://schemas.openxmlformats.org/spreadsheetml/2006/main" count="710" uniqueCount="224">
  <si>
    <t>１．開催日</t>
  </si>
  <si>
    <t>審判服の着用は特に制限しませんので気軽にお願いします。</t>
  </si>
  <si>
    <t>２．場　所</t>
  </si>
  <si>
    <t>３．目　的</t>
  </si>
  <si>
    <t>４．主　催</t>
  </si>
  <si>
    <t>父兄の練習の場でも結構です。</t>
  </si>
  <si>
    <t>新宮ＦＣジュニア</t>
  </si>
  <si>
    <t>審判は相互審判です。対戦相手の左が前半、右が後半とします。</t>
  </si>
  <si>
    <t>５．参加ﾁｰﾑ</t>
  </si>
  <si>
    <t>６．要　綱</t>
  </si>
  <si>
    <t>・リーグは①勝点②得失点③総得点③ＰＫの順で順位を決めます</t>
  </si>
  <si>
    <t>７．審　判</t>
  </si>
  <si>
    <t>８．組合せ</t>
  </si>
  <si>
    <t>５年以下で編成されたチームの技術向上とチーム間の親睦を目的とします。</t>
  </si>
  <si>
    <t>（１）</t>
  </si>
  <si>
    <t>（２）</t>
  </si>
  <si>
    <t>試合時間は、１５－５－１５分ゲームです。</t>
  </si>
  <si>
    <t>（３）</t>
  </si>
  <si>
    <t>（４）</t>
  </si>
  <si>
    <t>勝ち点は、勝ち３点、引き分け勝ち２点、引き分け負け１点、負け０点</t>
  </si>
  <si>
    <t>（５）</t>
  </si>
  <si>
    <t>交替に制限はありません。（審判を止めずにフリー交代とします）</t>
  </si>
  <si>
    <t>（６）</t>
  </si>
  <si>
    <t>（７）</t>
  </si>
  <si>
    <t>優勝（トロフィ、賞状）、準優勝(盾、賞状)、３位（賞状、賞品）</t>
  </si>
  <si>
    <t>（８）</t>
  </si>
  <si>
    <t>開会式、閉会式はありません。</t>
  </si>
  <si>
    <t>新宮ふれあいリーグ（Ｕ－１１）</t>
  </si>
  <si>
    <t>ふれあいの丘公園グラウンド(新宮町)</t>
  </si>
  <si>
    <t>・グラウンドにて受付します。</t>
  </si>
  <si>
    <t>毎月第２土曜日、第５日曜日、他個別に対応</t>
  </si>
  <si>
    <t>１節：４月９日(土)　　　　</t>
  </si>
  <si>
    <t>２節：５月１４日(土)　　　　</t>
  </si>
  <si>
    <t>３節：５月２９日(日)　　　</t>
  </si>
  <si>
    <t>中井ＳＳ、小倉南フットボールクラブ、ひびきサッカースクール、</t>
  </si>
  <si>
    <t>ペラーダ大川ＦＣ、ＢＲＯＥＲ筑後ＦＣ、油山カメリアーズ、ＭＡＲＳ福岡、</t>
  </si>
  <si>
    <t>アメイシャＦＣ、舞の里フットボールクラブ、新宮ＦＣジュニア</t>
  </si>
  <si>
    <t>試合は２０２２年度日本サッカー協会競技規則で行う８人制競技です。</t>
  </si>
  <si>
    <t>１０チーム総当たりで順位を決めます。</t>
  </si>
  <si>
    <t>・内訳：３００円はグラウンド使用料、石灰代、２００円は賞品代とします。</t>
  </si>
  <si>
    <t>◇スケジュール及び星取表</t>
  </si>
  <si>
    <t>開始時間</t>
  </si>
  <si>
    <t>第１節</t>
  </si>
  <si>
    <t>第２節</t>
  </si>
  <si>
    <t>第３節</t>
  </si>
  <si>
    <t>新　宮</t>
  </si>
  <si>
    <t>－</t>
  </si>
  <si>
    <t>ｱﾒｲｼｬ</t>
  </si>
  <si>
    <t>ひびき</t>
  </si>
  <si>
    <t>※勝３、分けPK勝２、分けPK負１、負０</t>
  </si>
  <si>
    <t>勝</t>
  </si>
  <si>
    <t>分</t>
  </si>
  <si>
    <t>負</t>
  </si>
  <si>
    <t>勝点</t>
  </si>
  <si>
    <t>得点</t>
  </si>
  <si>
    <t>失点</t>
  </si>
  <si>
    <t>差</t>
  </si>
  <si>
    <t>順位</t>
  </si>
  <si>
    <t>中　井</t>
  </si>
  <si>
    <t>小倉南</t>
  </si>
  <si>
    <t>ひびき</t>
  </si>
  <si>
    <t>Ｐ大川</t>
  </si>
  <si>
    <t>ブルール</t>
  </si>
  <si>
    <t>油　山</t>
  </si>
  <si>
    <t>ＭＡＲＳ</t>
  </si>
  <si>
    <t>アメイシャ</t>
  </si>
  <si>
    <t>舞の里</t>
  </si>
  <si>
    <t>新　宮</t>
  </si>
  <si>
    <t>参加状況</t>
  </si>
  <si>
    <t>ふれあい</t>
  </si>
  <si>
    <t>○</t>
  </si>
  <si>
    <t>×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</si>
  <si>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</si>
  <si>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</si>
  <si>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</si>
  <si>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</si>
  <si>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</si>
  <si>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</si>
  <si>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</si>
  <si>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</si>
  <si>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</si>
  <si>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</si>
  <si>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中　井</t>
  </si>
  <si>
    <t>小倉南</t>
  </si>
  <si>
    <t>舞の里</t>
  </si>
  <si>
    <t>Ｐ大川</t>
  </si>
  <si>
    <t>ＭＡＲＳ</t>
  </si>
  <si>
    <t>油　山</t>
  </si>
  <si>
    <t>４月９日(土)
ふれあいの丘公園</t>
  </si>
  <si>
    <t>Ａコート</t>
  </si>
  <si>
    <t>Ｂコート</t>
  </si>
  <si>
    <t>BROER</t>
  </si>
  <si>
    <t>湊　坂</t>
  </si>
  <si>
    <t>１５分休憩</t>
  </si>
  <si>
    <t>(TRM)</t>
  </si>
  <si>
    <r>
      <t>・</t>
    </r>
    <r>
      <rPr>
        <sz val="11"/>
        <color indexed="10"/>
        <rFont val="ＭＳ ゴシック"/>
        <family val="3"/>
      </rPr>
      <t>引き分けの場合即ＰＫ</t>
    </r>
    <r>
      <rPr>
        <sz val="11"/>
        <rFont val="ＭＳ ゴシック"/>
        <family val="3"/>
      </rPr>
      <t>で勝敗を決めます。(３人)</t>
    </r>
  </si>
  <si>
    <r>
      <t>大変申し訳ありませんが参加費</t>
    </r>
    <r>
      <rPr>
        <u val="single"/>
        <sz val="11"/>
        <rFont val="ＭＳ ゴシック"/>
        <family val="3"/>
      </rPr>
      <t>１日５００円</t>
    </r>
    <r>
      <rPr>
        <sz val="11"/>
        <rFont val="ＭＳ ゴシック"/>
        <family val="3"/>
      </rPr>
      <t>とさせてください。</t>
    </r>
  </si>
  <si>
    <t>※８月１３日(土)はお盆ため設定してません。※下期は別途策定。</t>
  </si>
  <si>
    <t>４節：６月１１日(土)　　　　</t>
  </si>
  <si>
    <t>スケジュールを確認願います。</t>
  </si>
  <si>
    <t>△</t>
  </si>
  <si>
    <t>PK</t>
  </si>
  <si>
    <t>3-1</t>
  </si>
  <si>
    <t>1-3</t>
  </si>
  <si>
    <t>5/14(土)</t>
  </si>
  <si>
    <t>4/9(土)</t>
  </si>
  <si>
    <t>5/29(日)</t>
  </si>
  <si>
    <t>５月１４日(土)
ふれあいの丘公園</t>
  </si>
  <si>
    <t>５月２９日(日)
ふれあいの丘公園</t>
  </si>
  <si>
    <t>３－０</t>
  </si>
  <si>
    <t>１－１
PK3-1</t>
  </si>
  <si>
    <t>計</t>
  </si>
  <si>
    <t>－</t>
  </si>
  <si>
    <t>ｱﾒｲｼｬ</t>
  </si>
  <si>
    <t>ｱﾒｲｼｬ</t>
  </si>
  <si>
    <t>※参加チームが多い場合は午前中から開始有り。</t>
  </si>
  <si>
    <t>舞の里</t>
  </si>
  <si>
    <t>MARS</t>
  </si>
  <si>
    <t>MARS</t>
  </si>
  <si>
    <t>◯</t>
  </si>
  <si>
    <t>6/11(土)</t>
  </si>
  <si>
    <t>筑後広域</t>
  </si>
  <si>
    <t>PM</t>
  </si>
  <si>
    <t>０－３</t>
  </si>
  <si>
    <t>２－１</t>
  </si>
  <si>
    <t>１－２</t>
  </si>
  <si>
    <t>０－２</t>
  </si>
  <si>
    <t>０－６</t>
  </si>
  <si>
    <t>１－１
PK2-3</t>
  </si>
  <si>
    <t>０－０
PK2-1</t>
  </si>
  <si>
    <t>１－０</t>
  </si>
  <si>
    <t>０－３</t>
  </si>
  <si>
    <t>2-1</t>
  </si>
  <si>
    <t>1-2</t>
  </si>
  <si>
    <t>3-2</t>
  </si>
  <si>
    <t>2-3</t>
  </si>
  <si>
    <t>３－１</t>
  </si>
  <si>
    <t>４－２</t>
  </si>
  <si>
    <r>
      <rPr>
        <b/>
        <sz val="11"/>
        <color indexed="10"/>
        <rFont val="ＭＳ ゴシック"/>
        <family val="3"/>
      </rPr>
      <t>※</t>
    </r>
    <r>
      <rPr>
        <b/>
        <sz val="11"/>
        <color indexed="13"/>
        <rFont val="ＭＳ ゴシック"/>
        <family val="3"/>
      </rPr>
      <t>■</t>
    </r>
    <r>
      <rPr>
        <b/>
        <sz val="11"/>
        <color indexed="10"/>
        <rFont val="ＭＳ ゴシック"/>
        <family val="3"/>
      </rPr>
      <t>は次節対戦相手、赤字は今回の結果</t>
    </r>
  </si>
  <si>
    <r>
      <t xml:space="preserve">BROER
</t>
    </r>
    <r>
      <rPr>
        <b/>
        <sz val="9"/>
        <color indexed="8"/>
        <rFont val="ＭＳ ゴシック"/>
        <family val="3"/>
      </rPr>
      <t>(ブルール)</t>
    </r>
  </si>
  <si>
    <r>
      <t xml:space="preserve">BROER
</t>
    </r>
    <r>
      <rPr>
        <b/>
        <sz val="9"/>
        <color indexed="8"/>
        <rFont val="ＭＳ ゴシック"/>
        <family val="3"/>
      </rPr>
      <t>(ブルール)</t>
    </r>
  </si>
  <si>
    <t>BROER２</t>
  </si>
  <si>
    <t>新宮２</t>
  </si>
  <si>
    <t>ｱﾒｲｼｬ２</t>
  </si>
  <si>
    <t>舞里２</t>
  </si>
  <si>
    <t>第４節</t>
  </si>
  <si>
    <t>新 宮</t>
  </si>
  <si>
    <t>中 友</t>
  </si>
  <si>
    <t>舞の里２</t>
  </si>
  <si>
    <t>北 野</t>
  </si>
  <si>
    <t>小休憩</t>
  </si>
  <si>
    <t>６月１１日(土)
筑後広域公園多目的広場（クレー）</t>
  </si>
  <si>
    <t>第５節</t>
  </si>
  <si>
    <t>７月３日(日)
ふれあいの丘公園</t>
  </si>
  <si>
    <t>※４チーム限定</t>
  </si>
  <si>
    <t>０－７</t>
  </si>
  <si>
    <t>３－０</t>
  </si>
  <si>
    <t>１－１
PK3-4</t>
  </si>
  <si>
    <t>１－５</t>
  </si>
  <si>
    <t>４－０</t>
  </si>
  <si>
    <t>５－２</t>
  </si>
  <si>
    <t>第６節</t>
  </si>
  <si>
    <t>６節：７月９日(土)　　　　</t>
  </si>
  <si>
    <t>５節：７月３日(日)　</t>
  </si>
  <si>
    <t>７節：９月１０日(土)　　　　</t>
  </si>
  <si>
    <t>７月９日(土)
ふれあいの丘公園</t>
  </si>
  <si>
    <t>3-4</t>
  </si>
  <si>
    <t>4-3</t>
  </si>
  <si>
    <t>7/3(日)</t>
  </si>
  <si>
    <t>7/9(土)</t>
  </si>
  <si>
    <t>－</t>
  </si>
  <si>
    <t>小倉南</t>
  </si>
  <si>
    <t>油山２</t>
  </si>
  <si>
    <t>中井２</t>
  </si>
  <si>
    <t>小倉南２</t>
  </si>
  <si>
    <t>②１０：１０</t>
  </si>
  <si>
    <t>(TRM)
0-7</t>
  </si>
  <si>
    <t>(TRM)
0-2</t>
  </si>
  <si>
    <t>(TRM)
-</t>
  </si>
  <si>
    <t>①　９：３０</t>
  </si>
  <si>
    <t>③１０：５０</t>
  </si>
  <si>
    <t>④１１：３０</t>
  </si>
  <si>
    <t>⑤１２：１０</t>
  </si>
  <si>
    <t>⑥１３：２０</t>
  </si>
  <si>
    <t>⑦１４：００</t>
  </si>
  <si>
    <t>⑧１４：４０</t>
  </si>
  <si>
    <t>⑨１５：２０</t>
  </si>
  <si>
    <t>①１３：００</t>
  </si>
  <si>
    <t>②１３：４０</t>
  </si>
  <si>
    <t>③１４：２０</t>
  </si>
  <si>
    <t>④１５：００</t>
  </si>
  <si>
    <t>⑤１５：４０</t>
  </si>
  <si>
    <t>⑥１６：２０</t>
  </si>
  <si>
    <t>①１２：００</t>
  </si>
  <si>
    <t>②１３：００</t>
  </si>
  <si>
    <t>③１３：４０</t>
  </si>
  <si>
    <t>④１４：２０</t>
  </si>
  <si>
    <t>⑤１５：００</t>
  </si>
  <si>
    <t>⑥１５：４０</t>
  </si>
  <si>
    <t>⑦１６：２５</t>
  </si>
  <si>
    <t>①１４：００</t>
  </si>
  <si>
    <t>②１４：５０</t>
  </si>
  <si>
    <t>③１５：４０</t>
  </si>
  <si>
    <t>※募集中</t>
  </si>
  <si>
    <t>×</t>
  </si>
  <si>
    <t>第７節</t>
  </si>
  <si>
    <t>雨天中止</t>
  </si>
  <si>
    <t>9/10(土)</t>
  </si>
  <si>
    <t>０－１</t>
  </si>
  <si>
    <t>２－０</t>
  </si>
  <si>
    <t>１－１
PK3-2</t>
  </si>
  <si>
    <t>２－３</t>
  </si>
  <si>
    <t>(TRM)
０－２</t>
  </si>
  <si>
    <t>(TRM)
３－３</t>
  </si>
  <si>
    <t>(TRM)
４－２</t>
  </si>
  <si>
    <t>(TRM)
３－０</t>
  </si>
  <si>
    <t>(TRM)
１－０</t>
  </si>
  <si>
    <t>PK</t>
  </si>
  <si>
    <t>△</t>
  </si>
  <si>
    <t>９月１０日(土)
ふれあいの丘公園</t>
  </si>
  <si>
    <t>○</t>
  </si>
  <si>
    <t>舞の里２</t>
  </si>
  <si>
    <t>※１８：００グラウンド完全撤収</t>
  </si>
  <si>
    <t>１０月８日
ふれあいの丘公園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</si>
</sst>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 "/>
    <numFmt numFmtId="182" formatCode="0_);[Red]\(0\)"/>
    <numFmt numFmtId="183" formatCode="#,##0.0;[Red]\-#,##0.0"/>
    <numFmt numFmtId="184" formatCode="#,##0.000;[Red]\-#,##0.000"/>
    <numFmt numFmtId="185" formatCode="#,##0.0000;[Red]\-#,##0.0000"/>
    <numFmt numFmtId="186" formatCode="0;&quot;▲ &quot;0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  <numFmt numFmtId="190" formatCode="[$]ggge&quot;年&quot;m&quot;月&quot;d&quot;日&quot;;@"/>
    <numFmt numFmtId="191" formatCode="[$]gge&quot;年&quot;m&quot;月&quot;d&quot;日&quot;;@"/>
  </numFmts>
  <fonts count="11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1"/>
      <color indexed="10"/>
      <name val="ＭＳ ゴシック"/>
      <family val="3"/>
    </font>
    <font>
      <b/>
      <sz val="11"/>
      <name val="ＭＳ ゴシック"/>
      <family val="3"/>
    </font>
    <font>
      <u val="single"/>
      <sz val="11"/>
      <name val="ＭＳ ゴシック"/>
      <family val="3"/>
    </font>
    <font>
      <sz val="16"/>
      <name val="ＭＳ ゴシック"/>
      <family val="3"/>
    </font>
    <font>
      <sz val="10"/>
      <name val="ＭＳ Ｐゴシック"/>
      <family val="3"/>
    </font>
    <font>
      <sz val="13"/>
      <name val="ＭＳ ゴシック"/>
      <family val="3"/>
    </font>
    <font>
      <b/>
      <sz val="11"/>
      <color indexed="10"/>
      <name val="ＭＳ ゴシック"/>
      <family val="3"/>
    </font>
    <font>
      <b/>
      <sz val="11"/>
      <color indexed="13"/>
      <name val="ＭＳ ゴシック"/>
      <family val="3"/>
    </font>
    <font>
      <b/>
      <sz val="9"/>
      <color indexed="8"/>
      <name val="ＭＳ ゴシック"/>
      <family val="3"/>
    </font>
    <font>
      <sz val="9"/>
      <name val="ＭＳ Ｐゴシック"/>
      <family val="3"/>
    </font>
    <font>
      <sz val="8.5"/>
      <name val="ＭＳ ゴシック"/>
      <family val="3"/>
    </font>
    <font>
      <b/>
      <sz val="12"/>
      <name val="ＭＳ ゴシック"/>
      <family val="3"/>
    </font>
    <font>
      <b/>
      <sz val="14"/>
      <name val="ＭＳ 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b/>
      <sz val="14"/>
      <color indexed="8"/>
      <name val="ＭＳ ゴシック"/>
      <family val="3"/>
    </font>
    <font>
      <sz val="14"/>
      <color indexed="8"/>
      <name val="ＭＳ ゴシック"/>
      <family val="3"/>
    </font>
    <font>
      <sz val="14"/>
      <color indexed="10"/>
      <name val="ＭＳ ゴシック"/>
      <family val="3"/>
    </font>
    <font>
      <b/>
      <sz val="14"/>
      <color indexed="10"/>
      <name val="ＭＳ ゴシック"/>
      <family val="3"/>
    </font>
    <font>
      <b/>
      <sz val="11"/>
      <color indexed="10"/>
      <name val="ＭＳ Ｐゴシック"/>
      <family val="3"/>
    </font>
    <font>
      <sz val="10"/>
      <color indexed="10"/>
      <name val="ＭＳ ゴシック"/>
      <family val="3"/>
    </font>
    <font>
      <b/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10"/>
      <color indexed="8"/>
      <name val="ＭＳ Ｐゴシック"/>
      <family val="3"/>
    </font>
    <font>
      <sz val="8.5"/>
      <name val="ＭＳ Ｐゴシック"/>
      <family val="3"/>
    </font>
    <font>
      <sz val="10"/>
      <color indexed="10"/>
      <name val="ＭＳ Ｐゴシック"/>
      <family val="3"/>
    </font>
    <font>
      <sz val="13"/>
      <name val="ＭＳ Ｐゴシック"/>
      <family val="3"/>
    </font>
    <font>
      <sz val="16"/>
      <color indexed="8"/>
      <name val="ＭＳ ゴシック"/>
      <family val="3"/>
    </font>
    <font>
      <sz val="12"/>
      <color indexed="10"/>
      <name val="ＭＳ ゴシック"/>
      <family val="3"/>
    </font>
    <font>
      <sz val="12"/>
      <color indexed="8"/>
      <name val="ＭＳ ゴシック"/>
      <family val="3"/>
    </font>
    <font>
      <sz val="12"/>
      <color indexed="8"/>
      <name val="ＭＳ Ｐゴシック"/>
      <family val="3"/>
    </font>
    <font>
      <b/>
      <sz val="16"/>
      <name val="ＭＳ Ｐゴシック"/>
      <family val="3"/>
    </font>
    <font>
      <sz val="16"/>
      <color indexed="8"/>
      <name val="ＭＳ Ｐゴシック"/>
      <family val="3"/>
    </font>
    <font>
      <b/>
      <sz val="16"/>
      <color indexed="8"/>
      <name val="ＭＳ ゴシック"/>
      <family val="3"/>
    </font>
    <font>
      <b/>
      <sz val="16"/>
      <color indexed="8"/>
      <name val="ＭＳ Ｐゴシック"/>
      <family val="3"/>
    </font>
    <font>
      <b/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b/>
      <sz val="14"/>
      <color theme="1"/>
      <name val="ＭＳ ゴシック"/>
      <family val="3"/>
    </font>
    <font>
      <sz val="14"/>
      <color theme="1"/>
      <name val="ＭＳ ゴシック"/>
      <family val="3"/>
    </font>
    <font>
      <sz val="11"/>
      <color rgb="FFFF0000"/>
      <name val="ＭＳ ゴシック"/>
      <family val="3"/>
    </font>
    <font>
      <sz val="14"/>
      <color rgb="FFFF0000"/>
      <name val="ＭＳ ゴシック"/>
      <family val="3"/>
    </font>
    <font>
      <b/>
      <sz val="14"/>
      <color rgb="FFFF0000"/>
      <name val="ＭＳ ゴシック"/>
      <family val="3"/>
    </font>
    <font>
      <b/>
      <sz val="11"/>
      <color rgb="FFFF0000"/>
      <name val="Calibri"/>
      <family val="3"/>
    </font>
    <font>
      <sz val="10"/>
      <color rgb="FFFF0000"/>
      <name val="ＭＳ ゴシック"/>
      <family val="3"/>
    </font>
    <font>
      <b/>
      <sz val="11"/>
      <color theme="1"/>
      <name val="ＭＳ ゴシック"/>
      <family val="3"/>
    </font>
    <font>
      <sz val="10"/>
      <color theme="1"/>
      <name val="ＭＳ ゴシック"/>
      <family val="3"/>
    </font>
    <font>
      <sz val="10"/>
      <name val="Calibri"/>
      <family val="3"/>
    </font>
    <font>
      <sz val="9"/>
      <name val="Calibri"/>
      <family val="3"/>
    </font>
    <font>
      <sz val="9"/>
      <color theme="1"/>
      <name val="ＭＳ ゴシック"/>
      <family val="3"/>
    </font>
    <font>
      <sz val="10"/>
      <color theme="1"/>
      <name val="Calibri"/>
      <family val="3"/>
    </font>
    <font>
      <b/>
      <sz val="11"/>
      <color rgb="FFFF0000"/>
      <name val="ＭＳ ゴシック"/>
      <family val="3"/>
    </font>
    <font>
      <b/>
      <sz val="11"/>
      <color rgb="FFFF0000"/>
      <name val="ＭＳ Ｐゴシック"/>
      <family val="3"/>
    </font>
    <font>
      <sz val="13"/>
      <name val="Calibri"/>
      <family val="3"/>
    </font>
    <font>
      <sz val="8.5"/>
      <name val="Calibri"/>
      <family val="3"/>
    </font>
    <font>
      <sz val="10"/>
      <color theme="1"/>
      <name val="ＭＳ Ｐゴシック"/>
      <family val="3"/>
    </font>
    <font>
      <sz val="10"/>
      <color rgb="FFFF0000"/>
      <name val="ＭＳ Ｐゴシック"/>
      <family val="3"/>
    </font>
    <font>
      <sz val="11"/>
      <color rgb="FFFF0000"/>
      <name val="ＭＳ Ｐゴシック"/>
      <family val="3"/>
    </font>
    <font>
      <sz val="16"/>
      <color theme="1"/>
      <name val="ＭＳ ゴシック"/>
      <family val="3"/>
    </font>
    <font>
      <sz val="16"/>
      <color theme="1"/>
      <name val="Calibri"/>
      <family val="3"/>
    </font>
    <font>
      <sz val="12"/>
      <color theme="1"/>
      <name val="ＭＳ ゴシック"/>
      <family val="3"/>
    </font>
    <font>
      <b/>
      <sz val="16"/>
      <name val="Calibri"/>
      <family val="3"/>
    </font>
    <font>
      <b/>
      <sz val="16"/>
      <color theme="1"/>
      <name val="Calibri"/>
      <family val="3"/>
    </font>
    <font>
      <sz val="12"/>
      <color theme="1"/>
      <name val="Calibri"/>
      <family val="3"/>
    </font>
    <font>
      <b/>
      <sz val="16"/>
      <color theme="1"/>
      <name val="ＭＳ ゴシック"/>
      <family val="3"/>
    </font>
    <font>
      <b/>
      <sz val="10"/>
      <color theme="1"/>
      <name val="ＭＳ ゴシック"/>
      <family val="3"/>
    </font>
    <font>
      <sz val="12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/>
    </border>
    <border>
      <left style="medium"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medium"/>
      <bottom/>
    </border>
    <border>
      <left style="thin"/>
      <right/>
      <top style="medium"/>
      <bottom/>
    </border>
    <border>
      <left style="thin"/>
      <right style="thin"/>
      <top style="thin"/>
      <bottom>
        <color indexed="63"/>
      </bottom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/>
      <right/>
      <top/>
      <bottom style="thin"/>
    </border>
    <border>
      <left style="medium"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/>
      <top style="thin"/>
      <bottom/>
    </border>
    <border>
      <left style="medium"/>
      <right/>
      <top/>
      <bottom style="medium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thin"/>
      <bottom style="dotted"/>
    </border>
    <border>
      <left style="thin">
        <color theme="1"/>
      </left>
      <right style="thin">
        <color theme="1"/>
      </right>
      <top style="thin">
        <color theme="1"/>
      </top>
      <bottom style="dotted"/>
    </border>
    <border>
      <left style="thin">
        <color theme="1"/>
      </left>
      <right style="thin">
        <color theme="1"/>
      </right>
      <top style="dotted"/>
      <bottom style="thin"/>
    </border>
    <border>
      <left style="thin">
        <color theme="1"/>
      </left>
      <right style="thin">
        <color theme="1"/>
      </right>
      <top style="thin"/>
      <bottom style="thin"/>
    </border>
    <border>
      <left style="thin">
        <color theme="1"/>
      </left>
      <right style="thin">
        <color theme="1"/>
      </right>
      <top style="double"/>
      <bottom style="thin">
        <color theme="1"/>
      </bottom>
    </border>
    <border>
      <left/>
      <right/>
      <top style="thin"/>
      <bottom style="thin"/>
    </border>
    <border>
      <left>
        <color indexed="63"/>
      </left>
      <right style="dashed"/>
      <top style="thin"/>
      <bottom>
        <color indexed="63"/>
      </bottom>
    </border>
    <border>
      <left>
        <color indexed="63"/>
      </left>
      <right style="dashed"/>
      <top>
        <color indexed="63"/>
      </top>
      <bottom style="thin"/>
    </border>
    <border>
      <left/>
      <right style="dashed"/>
      <top style="thin"/>
      <bottom style="thin"/>
    </border>
    <border>
      <left style="dashed"/>
      <right/>
      <top style="thin"/>
      <bottom style="thin"/>
    </border>
    <border>
      <left style="thin"/>
      <right/>
      <top style="thin"/>
      <bottom style="dashed"/>
    </border>
    <border>
      <left/>
      <right/>
      <top style="thin"/>
      <bottom style="dashed"/>
    </border>
    <border>
      <left/>
      <right style="dashed"/>
      <top style="thin"/>
      <bottom style="dashed"/>
    </border>
    <border>
      <left style="thin"/>
      <right/>
      <top style="dashed"/>
      <bottom style="thin"/>
    </border>
    <border>
      <left/>
      <right/>
      <top style="dashed"/>
      <bottom style="thin"/>
    </border>
    <border>
      <left/>
      <right style="dashed"/>
      <top style="dashed"/>
      <bottom style="thin"/>
    </border>
    <border>
      <left style="thick">
        <color rgb="FFFF0000"/>
      </left>
      <right/>
      <top/>
      <bottom style="thin"/>
    </border>
    <border>
      <left>
        <color indexed="63"/>
      </left>
      <right style="thick">
        <color rgb="FFFF0000"/>
      </right>
      <top>
        <color indexed="63"/>
      </top>
      <bottom style="thin"/>
    </border>
    <border>
      <left/>
      <right style="thick">
        <color rgb="FFFF0000"/>
      </right>
      <top style="thin"/>
      <bottom style="thin"/>
    </border>
    <border>
      <left style="thick">
        <color rgb="FFFF0000"/>
      </left>
      <right/>
      <top style="thin"/>
      <bottom style="thin"/>
    </border>
    <border>
      <left/>
      <right style="thick">
        <color rgb="FFFF0000"/>
      </right>
      <top style="thin"/>
      <bottom>
        <color indexed="63"/>
      </bottom>
    </border>
    <border>
      <left style="thick">
        <color rgb="FFFF0000"/>
      </left>
      <right/>
      <top style="thin"/>
      <bottom/>
    </border>
    <border>
      <left style="dashed"/>
      <right/>
      <top style="dashed"/>
      <bottom/>
    </border>
    <border>
      <left/>
      <right/>
      <top style="dashed"/>
      <bottom/>
    </border>
    <border>
      <left/>
      <right style="thin"/>
      <top style="dashed"/>
      <bottom/>
    </border>
    <border>
      <left style="dashed"/>
      <right/>
      <top/>
      <bottom/>
    </border>
    <border>
      <left style="dashed"/>
      <right/>
      <top/>
      <bottom style="thin"/>
    </border>
    <border>
      <left style="medium">
        <color rgb="FFFF0000"/>
      </left>
      <right/>
      <top style="medium">
        <color rgb="FFFF0000"/>
      </top>
      <bottom/>
    </border>
    <border>
      <left/>
      <right/>
      <top style="medium">
        <color rgb="FFFF0000"/>
      </top>
      <bottom/>
    </border>
    <border>
      <left/>
      <right style="thin"/>
      <top style="medium">
        <color rgb="FFFF0000"/>
      </top>
      <bottom/>
    </border>
    <border>
      <left style="medium">
        <color rgb="FFFF0000"/>
      </left>
      <right/>
      <top/>
      <bottom/>
    </border>
    <border>
      <left style="thin"/>
      <right/>
      <top style="medium">
        <color rgb="FFFF0000"/>
      </top>
      <bottom style="thin"/>
    </border>
    <border>
      <left/>
      <right/>
      <top style="medium">
        <color rgb="FFFF0000"/>
      </top>
      <bottom style="thin"/>
    </border>
    <border>
      <left/>
      <right style="medium">
        <color rgb="FFFF0000"/>
      </right>
      <top style="medium">
        <color rgb="FFFF0000"/>
      </top>
      <bottom style="thin"/>
    </border>
    <border>
      <left/>
      <right style="medium">
        <color rgb="FFFF0000"/>
      </right>
      <top style="thin"/>
      <bottom/>
    </border>
    <border>
      <left/>
      <right style="medium">
        <color rgb="FFFF0000"/>
      </right>
      <top/>
      <bottom style="thin"/>
    </border>
    <border>
      <left style="medium">
        <color rgb="FFFF0000"/>
      </left>
      <right/>
      <top/>
      <bottom style="thin"/>
    </border>
    <border>
      <left/>
      <right style="medium">
        <color rgb="FFFF0000"/>
      </right>
      <top style="thin"/>
      <bottom style="thin"/>
    </border>
    <border>
      <left style="thick"/>
      <right/>
      <top style="medium"/>
      <bottom/>
    </border>
    <border>
      <left style="thick"/>
      <right/>
      <top/>
      <bottom style="thin"/>
    </border>
    <border>
      <left/>
      <right style="thick"/>
      <top style="medium"/>
      <bottom/>
    </border>
    <border>
      <left/>
      <right style="thick"/>
      <top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ck"/>
      <right/>
      <top style="thick"/>
      <bottom/>
    </border>
    <border>
      <left/>
      <right style="thick"/>
      <top style="thick"/>
      <bottom/>
    </border>
    <border>
      <left style="thick"/>
      <right>
        <color indexed="63"/>
      </right>
      <top style="medium"/>
      <bottom style="medium"/>
    </border>
    <border>
      <left style="medium"/>
      <right/>
      <top/>
      <bottom/>
    </border>
    <border>
      <left/>
      <right style="thick"/>
      <top style="thin"/>
      <bottom/>
    </border>
    <border>
      <left style="thick"/>
      <right/>
      <top style="thin"/>
      <bottom/>
    </border>
    <border>
      <left/>
      <right style="thick"/>
      <top/>
      <bottom/>
    </border>
    <border>
      <left style="thick"/>
      <right/>
      <top/>
      <bottom/>
    </border>
    <border>
      <left/>
      <right style="thick"/>
      <top/>
      <bottom style="medium"/>
    </border>
    <border>
      <left style="thick"/>
      <right/>
      <top/>
      <bottom style="thick"/>
    </border>
    <border>
      <left/>
      <right style="thick"/>
      <top/>
      <bottom style="thick"/>
    </border>
    <border>
      <left style="thick"/>
      <right/>
      <top/>
      <bottom style="medium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/>
      <top style="thin"/>
      <bottom style="medium">
        <color rgb="FFFF0000"/>
      </bottom>
    </border>
    <border>
      <left style="thin"/>
      <right style="medium">
        <color rgb="FFFF0000"/>
      </right>
      <top style="thin"/>
      <bottom style="thin"/>
    </border>
    <border>
      <left style="thin"/>
      <right style="thin"/>
      <top style="thin"/>
      <bottom style="medium">
        <color rgb="FFFF0000"/>
      </bottom>
    </border>
    <border>
      <left/>
      <right style="thin"/>
      <top style="thin"/>
      <bottom style="medium">
        <color rgb="FFFF0000"/>
      </bottom>
    </border>
    <border>
      <left style="thin"/>
      <right style="medium">
        <color rgb="FFFF0000"/>
      </right>
      <top style="thin"/>
      <bottom style="medium">
        <color rgb="FFFF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26" borderId="1" applyNumberFormat="0" applyAlignment="0" applyProtection="0"/>
    <xf numFmtId="0" fontId="6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0" fillId="0" borderId="3" applyNumberFormat="0" applyFill="0" applyAlignment="0" applyProtection="0"/>
    <xf numFmtId="0" fontId="71" fillId="29" borderId="0" applyNumberFormat="0" applyBorder="0" applyAlignment="0" applyProtection="0"/>
    <xf numFmtId="0" fontId="72" fillId="30" borderId="4" applyNumberFormat="0" applyAlignment="0" applyProtection="0"/>
    <xf numFmtId="0" fontId="7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8" applyNumberFormat="0" applyFill="0" applyAlignment="0" applyProtection="0"/>
    <xf numFmtId="0" fontId="78" fillId="30" borderId="9" applyNumberFormat="0" applyAlignment="0" applyProtection="0"/>
    <xf numFmtId="0" fontId="7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0" fillId="31" borderId="4" applyNumberFormat="0" applyAlignment="0" applyProtection="0"/>
    <xf numFmtId="0" fontId="3" fillId="0" borderId="0" applyNumberFormat="0" applyFill="0" applyBorder="0" applyAlignment="0" applyProtection="0"/>
    <xf numFmtId="0" fontId="81" fillId="32" borderId="0" applyNumberFormat="0" applyBorder="0" applyAlignment="0" applyProtection="0"/>
  </cellStyleXfs>
  <cellXfs count="481">
    <xf numFmtId="0" fontId="0" fillId="0" borderId="0" xfId="0" applyAlignment="1">
      <alignment/>
    </xf>
    <xf numFmtId="49" fontId="4" fillId="0" borderId="0" xfId="0" applyNumberFormat="1" applyFont="1" applyAlignment="1">
      <alignment horizontal="center" vertical="center"/>
    </xf>
    <xf numFmtId="0" fontId="82" fillId="0" borderId="0" xfId="0" applyFont="1" applyAlignment="1">
      <alignment vertical="center"/>
    </xf>
    <xf numFmtId="0" fontId="82" fillId="0" borderId="0" xfId="0" applyFont="1" applyAlignment="1">
      <alignment horizontal="left" vertical="center"/>
    </xf>
    <xf numFmtId="49" fontId="83" fillId="0" borderId="0" xfId="0" applyNumberFormat="1" applyFont="1" applyAlignment="1">
      <alignment vertical="center"/>
    </xf>
    <xf numFmtId="0" fontId="84" fillId="0" borderId="0" xfId="0" applyFont="1" applyAlignment="1">
      <alignment vertical="center"/>
    </xf>
    <xf numFmtId="0" fontId="82" fillId="0" borderId="0" xfId="0" applyFont="1" applyAlignment="1">
      <alignment horizontal="center" vertical="center"/>
    </xf>
    <xf numFmtId="20" fontId="82" fillId="0" borderId="0" xfId="0" applyNumberFormat="1" applyFont="1" applyAlignment="1">
      <alignment horizontal="left" vertical="center"/>
    </xf>
    <xf numFmtId="49" fontId="82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82" fillId="0" borderId="10" xfId="0" applyFont="1" applyBorder="1" applyAlignment="1">
      <alignment vertical="center"/>
    </xf>
    <xf numFmtId="0" fontId="82" fillId="0" borderId="11" xfId="0" applyFont="1" applyBorder="1" applyAlignment="1">
      <alignment horizontal="center" vertical="center"/>
    </xf>
    <xf numFmtId="0" fontId="85" fillId="0" borderId="0" xfId="0" applyFont="1" applyAlignment="1">
      <alignment horizontal="center" vertical="center"/>
    </xf>
    <xf numFmtId="0" fontId="86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49" fontId="87" fillId="0" borderId="0" xfId="0" applyNumberFormat="1" applyFont="1" applyAlignment="1">
      <alignment vertical="center"/>
    </xf>
    <xf numFmtId="49" fontId="88" fillId="0" borderId="0" xfId="0" applyNumberFormat="1" applyFont="1" applyAlignment="1">
      <alignment vertical="center"/>
    </xf>
    <xf numFmtId="49" fontId="89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56" fontId="5" fillId="0" borderId="13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56" fontId="5" fillId="0" borderId="14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90" fillId="0" borderId="11" xfId="0" applyFont="1" applyBorder="1" applyAlignment="1">
      <alignment vertical="center"/>
    </xf>
    <xf numFmtId="0" fontId="90" fillId="0" borderId="21" xfId="0" applyFont="1" applyBorder="1" applyAlignment="1">
      <alignment horizontal="center" vertical="center"/>
    </xf>
    <xf numFmtId="0" fontId="90" fillId="0" borderId="10" xfId="0" applyFont="1" applyBorder="1" applyAlignment="1">
      <alignment vertical="center"/>
    </xf>
    <xf numFmtId="0" fontId="90" fillId="0" borderId="22" xfId="0" applyFont="1" applyBorder="1" applyAlignment="1">
      <alignment vertical="center"/>
    </xf>
    <xf numFmtId="0" fontId="90" fillId="0" borderId="21" xfId="0" applyFont="1" applyBorder="1" applyAlignment="1">
      <alignment vertical="center"/>
    </xf>
    <xf numFmtId="0" fontId="83" fillId="0" borderId="21" xfId="0" applyFont="1" applyBorder="1" applyAlignment="1">
      <alignment horizontal="center" vertical="center"/>
    </xf>
    <xf numFmtId="49" fontId="5" fillId="0" borderId="0" xfId="0" applyNumberFormat="1" applyFont="1" applyAlignment="1">
      <alignment vertical="center"/>
    </xf>
    <xf numFmtId="49" fontId="12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/>
    </xf>
    <xf numFmtId="49" fontId="5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 wrapText="1"/>
    </xf>
    <xf numFmtId="0" fontId="85" fillId="0" borderId="1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left" vertical="center"/>
    </xf>
    <xf numFmtId="0" fontId="14" fillId="0" borderId="26" xfId="0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2" fillId="0" borderId="21" xfId="0" applyFont="1" applyFill="1" applyBorder="1" applyAlignment="1">
      <alignment horizontal="center" vertical="center"/>
    </xf>
    <xf numFmtId="0" fontId="82" fillId="0" borderId="27" xfId="0" applyFont="1" applyFill="1" applyBorder="1" applyAlignment="1">
      <alignment horizontal="center" vertical="center"/>
    </xf>
    <xf numFmtId="0" fontId="82" fillId="0" borderId="16" xfId="0" applyFont="1" applyFill="1" applyBorder="1" applyAlignment="1">
      <alignment horizontal="center" vertical="center"/>
    </xf>
    <xf numFmtId="0" fontId="82" fillId="0" borderId="11" xfId="0" applyFont="1" applyFill="1" applyBorder="1" applyAlignment="1">
      <alignment horizontal="center" vertical="center"/>
    </xf>
    <xf numFmtId="0" fontId="82" fillId="0" borderId="10" xfId="0" applyFont="1" applyFill="1" applyBorder="1" applyAlignment="1">
      <alignment horizontal="center" vertical="center"/>
    </xf>
    <xf numFmtId="0" fontId="82" fillId="0" borderId="28" xfId="0" applyFont="1" applyFill="1" applyBorder="1" applyAlignment="1">
      <alignment horizontal="center" vertical="center"/>
    </xf>
    <xf numFmtId="0" fontId="90" fillId="0" borderId="0" xfId="0" applyFont="1" applyAlignment="1">
      <alignment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91" fillId="0" borderId="18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49" fontId="91" fillId="0" borderId="3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9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94" fillId="0" borderId="18" xfId="0" applyNumberFormat="1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56" fontId="5" fillId="0" borderId="38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49" fontId="4" fillId="0" borderId="29" xfId="0" applyNumberFormat="1" applyFont="1" applyFill="1" applyBorder="1" applyAlignment="1">
      <alignment horizontal="center" vertical="center"/>
    </xf>
    <xf numFmtId="49" fontId="6" fillId="0" borderId="29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49" fontId="94" fillId="0" borderId="29" xfId="0" applyNumberFormat="1" applyFont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56" fontId="5" fillId="0" borderId="41" xfId="0" applyNumberFormat="1" applyFont="1" applyBorder="1" applyAlignment="1">
      <alignment horizontal="center" vertical="center"/>
    </xf>
    <xf numFmtId="49" fontId="4" fillId="0" borderId="42" xfId="0" applyNumberFormat="1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27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center"/>
    </xf>
    <xf numFmtId="0" fontId="5" fillId="33" borderId="33" xfId="0" applyFont="1" applyFill="1" applyBorder="1" applyAlignment="1">
      <alignment horizontal="center" vertical="center"/>
    </xf>
    <xf numFmtId="0" fontId="5" fillId="33" borderId="34" xfId="0" applyFont="1" applyFill="1" applyBorder="1" applyAlignment="1">
      <alignment horizontal="center" vertical="center"/>
    </xf>
    <xf numFmtId="0" fontId="5" fillId="33" borderId="35" xfId="0" applyFont="1" applyFill="1" applyBorder="1" applyAlignment="1">
      <alignment horizontal="center" vertical="center"/>
    </xf>
    <xf numFmtId="49" fontId="5" fillId="33" borderId="15" xfId="0" applyNumberFormat="1" applyFont="1" applyFill="1" applyBorder="1" applyAlignment="1">
      <alignment horizontal="center" vertical="center"/>
    </xf>
    <xf numFmtId="0" fontId="8" fillId="33" borderId="28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49" fontId="23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49" fontId="94" fillId="0" borderId="29" xfId="0" applyNumberFormat="1" applyFont="1" applyFill="1" applyBorder="1" applyAlignment="1">
      <alignment horizontal="center" vertical="center"/>
    </xf>
    <xf numFmtId="0" fontId="85" fillId="0" borderId="0" xfId="0" applyFont="1" applyAlignment="1">
      <alignment horizontal="left" vertical="center"/>
    </xf>
    <xf numFmtId="49" fontId="4" fillId="0" borderId="44" xfId="0" applyNumberFormat="1" applyFont="1" applyFill="1" applyBorder="1" applyAlignment="1">
      <alignment horizontal="center" vertical="center" shrinkToFit="1"/>
    </xf>
    <xf numFmtId="49" fontId="4" fillId="0" borderId="44" xfId="0" applyNumberFormat="1" applyFont="1" applyFill="1" applyBorder="1" applyAlignment="1">
      <alignment horizontal="center" vertical="center"/>
    </xf>
    <xf numFmtId="0" fontId="4" fillId="0" borderId="44" xfId="0" applyNumberFormat="1" applyFont="1" applyFill="1" applyBorder="1" applyAlignment="1">
      <alignment horizontal="center" vertical="center"/>
    </xf>
    <xf numFmtId="49" fontId="94" fillId="0" borderId="44" xfId="0" applyNumberFormat="1" applyFont="1" applyBorder="1" applyAlignment="1">
      <alignment horizontal="center" vertical="center"/>
    </xf>
    <xf numFmtId="49" fontId="6" fillId="0" borderId="44" xfId="0" applyNumberFormat="1" applyFont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0" fontId="4" fillId="0" borderId="44" xfId="0" applyNumberFormat="1" applyFont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 wrapText="1" shrinkToFit="1"/>
    </xf>
    <xf numFmtId="0" fontId="20" fillId="0" borderId="44" xfId="0" applyFont="1" applyBorder="1" applyAlignment="1">
      <alignment horizontal="center" vertical="center" shrinkToFit="1"/>
    </xf>
    <xf numFmtId="0" fontId="4" fillId="0" borderId="17" xfId="0" applyNumberFormat="1" applyFont="1" applyFill="1" applyBorder="1" applyAlignment="1">
      <alignment horizontal="center" vertical="center"/>
    </xf>
    <xf numFmtId="0" fontId="92" fillId="0" borderId="44" xfId="0" applyNumberFormat="1" applyFont="1" applyFill="1" applyBorder="1" applyAlignment="1">
      <alignment horizontal="center" vertical="center"/>
    </xf>
    <xf numFmtId="0" fontId="20" fillId="0" borderId="44" xfId="0" applyFont="1" applyFill="1" applyBorder="1" applyAlignment="1">
      <alignment horizontal="center" vertical="center" shrinkToFit="1"/>
    </xf>
    <xf numFmtId="49" fontId="92" fillId="0" borderId="44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 shrinkToFit="1"/>
    </xf>
    <xf numFmtId="49" fontId="4" fillId="0" borderId="44" xfId="0" applyNumberFormat="1" applyFont="1" applyBorder="1" applyAlignment="1">
      <alignment horizontal="center" vertical="center" shrinkToFit="1"/>
    </xf>
    <xf numFmtId="49" fontId="4" fillId="0" borderId="17" xfId="0" applyNumberFormat="1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20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0" fillId="0" borderId="29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49" fontId="91" fillId="0" borderId="27" xfId="0" applyNumberFormat="1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92" fillId="0" borderId="44" xfId="0" applyFont="1" applyFill="1" applyBorder="1" applyAlignment="1">
      <alignment horizontal="center" vertical="center"/>
    </xf>
    <xf numFmtId="0" fontId="92" fillId="0" borderId="17" xfId="0" applyFont="1" applyFill="1" applyBorder="1" applyAlignment="1">
      <alignment horizontal="center" vertical="center"/>
    </xf>
    <xf numFmtId="0" fontId="91" fillId="0" borderId="20" xfId="0" applyFont="1" applyFill="1" applyBorder="1" applyAlignment="1">
      <alignment horizontal="center" vertical="center"/>
    </xf>
    <xf numFmtId="0" fontId="95" fillId="0" borderId="44" xfId="0" applyFont="1" applyFill="1" applyBorder="1" applyAlignment="1">
      <alignment horizontal="center" vertical="center"/>
    </xf>
    <xf numFmtId="0" fontId="82" fillId="33" borderId="18" xfId="0" applyFont="1" applyFill="1" applyBorder="1" applyAlignment="1">
      <alignment horizontal="center" vertical="center" wrapText="1"/>
    </xf>
    <xf numFmtId="0" fontId="0" fillId="33" borderId="29" xfId="0" applyFill="1" applyBorder="1" applyAlignment="1">
      <alignment vertical="center"/>
    </xf>
    <xf numFmtId="0" fontId="0" fillId="33" borderId="45" xfId="0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3" borderId="27" xfId="0" applyFill="1" applyBorder="1" applyAlignment="1">
      <alignment vertical="center"/>
    </xf>
    <xf numFmtId="0" fontId="0" fillId="33" borderId="46" xfId="0" applyFill="1" applyBorder="1" applyAlignment="1">
      <alignment vertical="center"/>
    </xf>
    <xf numFmtId="0" fontId="4" fillId="0" borderId="44" xfId="0" applyFont="1" applyFill="1" applyBorder="1" applyAlignment="1">
      <alignment horizontal="center" vertical="center" shrinkToFit="1"/>
    </xf>
    <xf numFmtId="0" fontId="15" fillId="0" borderId="44" xfId="0" applyFont="1" applyBorder="1" applyAlignment="1">
      <alignment horizontal="center" vertical="center" shrinkToFit="1"/>
    </xf>
    <xf numFmtId="49" fontId="4" fillId="0" borderId="47" xfId="0" applyNumberFormat="1" applyFont="1" applyFill="1" applyBorder="1" applyAlignment="1">
      <alignment horizontal="center" vertical="center" shrinkToFit="1"/>
    </xf>
    <xf numFmtId="49" fontId="94" fillId="0" borderId="48" xfId="0" applyNumberFormat="1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49" fontId="4" fillId="0" borderId="49" xfId="0" applyNumberFormat="1" applyFont="1" applyFill="1" applyBorder="1" applyAlignment="1">
      <alignment horizontal="center" vertical="center" shrinkToFit="1"/>
    </xf>
    <xf numFmtId="49" fontId="4" fillId="0" borderId="50" xfId="0" applyNumberFormat="1" applyFont="1" applyFill="1" applyBorder="1" applyAlignment="1">
      <alignment horizontal="center" vertical="center" shrinkToFit="1"/>
    </xf>
    <xf numFmtId="49" fontId="4" fillId="0" borderId="51" xfId="0" applyNumberFormat="1" applyFont="1" applyFill="1" applyBorder="1" applyAlignment="1">
      <alignment horizontal="center" vertical="center" shrinkToFit="1"/>
    </xf>
    <xf numFmtId="0" fontId="15" fillId="0" borderId="17" xfId="0" applyFont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 shrinkToFit="1"/>
    </xf>
    <xf numFmtId="49" fontId="4" fillId="0" borderId="17" xfId="0" applyNumberFormat="1" applyFont="1" applyFill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31" xfId="0" applyBorder="1" applyAlignment="1">
      <alignment vertical="center"/>
    </xf>
    <xf numFmtId="0" fontId="90" fillId="0" borderId="20" xfId="0" applyFont="1" applyFill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96" fillId="0" borderId="20" xfId="0" applyFont="1" applyFill="1" applyBorder="1" applyAlignment="1">
      <alignment horizontal="center" vertical="center"/>
    </xf>
    <xf numFmtId="0" fontId="97" fillId="0" borderId="44" xfId="0" applyFont="1" applyFill="1" applyBorder="1" applyAlignment="1">
      <alignment horizontal="center" vertical="center"/>
    </xf>
    <xf numFmtId="0" fontId="97" fillId="0" borderId="17" xfId="0" applyFont="1" applyFill="1" applyBorder="1" applyAlignment="1">
      <alignment horizontal="center" vertical="center"/>
    </xf>
    <xf numFmtId="0" fontId="82" fillId="0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49" fontId="91" fillId="0" borderId="19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49" fontId="94" fillId="0" borderId="20" xfId="0" applyNumberFormat="1" applyFont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93" fillId="0" borderId="44" xfId="0" applyFont="1" applyFill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49" fontId="16" fillId="0" borderId="44" xfId="0" applyNumberFormat="1" applyFont="1" applyFill="1" applyBorder="1" applyAlignment="1">
      <alignment horizontal="center" vertical="center"/>
    </xf>
    <xf numFmtId="49" fontId="16" fillId="0" borderId="17" xfId="0" applyNumberFormat="1" applyFont="1" applyFill="1" applyBorder="1" applyAlignment="1">
      <alignment horizontal="center" vertical="center"/>
    </xf>
    <xf numFmtId="49" fontId="6" fillId="0" borderId="44" xfId="0" applyNumberFormat="1" applyFont="1" applyFill="1" applyBorder="1" applyAlignment="1">
      <alignment horizontal="center" vertical="center"/>
    </xf>
    <xf numFmtId="49" fontId="93" fillId="0" borderId="44" xfId="0" applyNumberFormat="1" applyFont="1" applyFill="1" applyBorder="1" applyAlignment="1">
      <alignment horizontal="center" vertical="center"/>
    </xf>
    <xf numFmtId="49" fontId="98" fillId="0" borderId="44" xfId="0" applyNumberFormat="1" applyFont="1" applyFill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 wrapText="1"/>
    </xf>
    <xf numFmtId="49" fontId="98" fillId="0" borderId="17" xfId="0" applyNumberFormat="1" applyFont="1" applyFill="1" applyBorder="1" applyAlignment="1">
      <alignment horizontal="center" vertical="center"/>
    </xf>
    <xf numFmtId="49" fontId="5" fillId="0" borderId="44" xfId="0" applyNumberFormat="1" applyFont="1" applyBorder="1" applyAlignment="1">
      <alignment horizontal="center" vertical="center"/>
    </xf>
    <xf numFmtId="0" fontId="21" fillId="0" borderId="44" xfId="0" applyFont="1" applyFill="1" applyBorder="1" applyAlignment="1">
      <alignment horizontal="center" vertical="center" wrapText="1"/>
    </xf>
    <xf numFmtId="0" fontId="99" fillId="0" borderId="44" xfId="0" applyFont="1" applyFill="1" applyBorder="1" applyAlignment="1">
      <alignment horizontal="center" vertical="center"/>
    </xf>
    <xf numFmtId="49" fontId="16" fillId="0" borderId="20" xfId="0" applyNumberFormat="1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49" fontId="91" fillId="0" borderId="20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29" xfId="0" applyNumberFormat="1" applyFont="1" applyFill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49" fontId="16" fillId="0" borderId="18" xfId="0" applyNumberFormat="1" applyFont="1" applyFill="1" applyBorder="1" applyAlignment="1">
      <alignment horizontal="center" vertical="center"/>
    </xf>
    <xf numFmtId="49" fontId="16" fillId="0" borderId="29" xfId="0" applyNumberFormat="1" applyFont="1" applyFill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0" fontId="90" fillId="33" borderId="52" xfId="0" applyFont="1" applyFill="1" applyBorder="1" applyAlignment="1">
      <alignment horizontal="center" vertical="center"/>
    </xf>
    <xf numFmtId="0" fontId="9" fillId="33" borderId="53" xfId="0" applyFont="1" applyFill="1" applyBorder="1" applyAlignment="1">
      <alignment horizontal="center" vertical="center"/>
    </xf>
    <xf numFmtId="0" fontId="9" fillId="33" borderId="54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8" fillId="0" borderId="18" xfId="0" applyFont="1" applyFill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16" fillId="0" borderId="23" xfId="0" applyNumberFormat="1" applyFont="1" applyFill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92" fillId="33" borderId="44" xfId="0" applyFont="1" applyFill="1" applyBorder="1" applyAlignment="1">
      <alignment horizontal="center" vertical="center"/>
    </xf>
    <xf numFmtId="0" fontId="92" fillId="33" borderId="17" xfId="0" applyFont="1" applyFill="1" applyBorder="1" applyAlignment="1">
      <alignment horizontal="center" vertical="center"/>
    </xf>
    <xf numFmtId="0" fontId="91" fillId="33" borderId="20" xfId="0" applyFont="1" applyFill="1" applyBorder="1" applyAlignment="1">
      <alignment horizontal="center" vertical="center"/>
    </xf>
    <xf numFmtId="0" fontId="95" fillId="33" borderId="44" xfId="0" applyFont="1" applyFill="1" applyBorder="1" applyAlignment="1">
      <alignment horizontal="center" vertical="center"/>
    </xf>
    <xf numFmtId="0" fontId="95" fillId="33" borderId="47" xfId="0" applyFont="1" applyFill="1" applyBorder="1" applyAlignment="1">
      <alignment horizontal="center" vertical="center"/>
    </xf>
    <xf numFmtId="49" fontId="91" fillId="0" borderId="44" xfId="0" applyNumberFormat="1" applyFont="1" applyFill="1" applyBorder="1" applyAlignment="1">
      <alignment horizontal="center" vertical="center" shrinkToFit="1"/>
    </xf>
    <xf numFmtId="0" fontId="100" fillId="0" borderId="17" xfId="0" applyFont="1" applyBorder="1" applyAlignment="1">
      <alignment horizontal="center" vertical="center" shrinkToFit="1"/>
    </xf>
    <xf numFmtId="49" fontId="94" fillId="0" borderId="55" xfId="0" applyNumberFormat="1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shrinkToFit="1"/>
    </xf>
    <xf numFmtId="0" fontId="15" fillId="0" borderId="27" xfId="0" applyFont="1" applyBorder="1" applyAlignment="1">
      <alignment horizontal="center" vertical="center" shrinkToFit="1"/>
    </xf>
    <xf numFmtId="0" fontId="4" fillId="0" borderId="27" xfId="0" applyFont="1" applyFill="1" applyBorder="1" applyAlignment="1">
      <alignment horizontal="center" vertical="center" shrinkToFit="1"/>
    </xf>
    <xf numFmtId="0" fontId="15" fillId="0" borderId="16" xfId="0" applyFont="1" applyBorder="1" applyAlignment="1">
      <alignment horizontal="center" vertical="center" shrinkToFit="1"/>
    </xf>
    <xf numFmtId="49" fontId="4" fillId="0" borderId="27" xfId="0" applyNumberFormat="1" applyFont="1" applyFill="1" applyBorder="1" applyAlignment="1">
      <alignment horizontal="center" vertical="center" shrinkToFit="1"/>
    </xf>
    <xf numFmtId="49" fontId="89" fillId="0" borderId="27" xfId="0" applyNumberFormat="1" applyFont="1" applyFill="1" applyBorder="1" applyAlignment="1">
      <alignment horizontal="center" vertical="center" shrinkToFit="1"/>
    </xf>
    <xf numFmtId="49" fontId="89" fillId="0" borderId="56" xfId="0" applyNumberFormat="1" applyFont="1" applyFill="1" applyBorder="1" applyAlignment="1">
      <alignment horizontal="center" vertical="center" shrinkToFit="1"/>
    </xf>
    <xf numFmtId="49" fontId="4" fillId="0" borderId="57" xfId="0" applyNumberFormat="1" applyFont="1" applyFill="1" applyBorder="1" applyAlignment="1">
      <alignment horizontal="center" vertical="center" shrinkToFit="1"/>
    </xf>
    <xf numFmtId="49" fontId="94" fillId="0" borderId="58" xfId="0" applyNumberFormat="1" applyFont="1" applyBorder="1" applyAlignment="1">
      <alignment horizontal="center" vertical="center"/>
    </xf>
    <xf numFmtId="0" fontId="89" fillId="0" borderId="20" xfId="0" applyFont="1" applyFill="1" applyBorder="1" applyAlignment="1">
      <alignment horizontal="center" vertical="center" shrinkToFit="1"/>
    </xf>
    <xf numFmtId="0" fontId="101" fillId="0" borderId="44" xfId="0" applyFont="1" applyBorder="1" applyAlignment="1">
      <alignment horizontal="center" vertical="center" shrinkToFit="1"/>
    </xf>
    <xf numFmtId="49" fontId="5" fillId="0" borderId="44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shrinkToFit="1"/>
    </xf>
    <xf numFmtId="0" fontId="0" fillId="0" borderId="44" xfId="0" applyFont="1" applyBorder="1" applyAlignment="1">
      <alignment horizontal="center" vertical="center" shrinkToFit="1"/>
    </xf>
    <xf numFmtId="49" fontId="4" fillId="0" borderId="29" xfId="0" applyNumberFormat="1" applyFont="1" applyFill="1" applyBorder="1" applyAlignment="1">
      <alignment horizontal="center" vertical="center" shrinkToFit="1"/>
    </xf>
    <xf numFmtId="49" fontId="4" fillId="0" borderId="59" xfId="0" applyNumberFormat="1" applyFont="1" applyFill="1" applyBorder="1" applyAlignment="1">
      <alignment horizontal="center" vertical="center" shrinkToFit="1"/>
    </xf>
    <xf numFmtId="49" fontId="94" fillId="0" borderId="60" xfId="0" applyNumberFormat="1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shrinkToFit="1"/>
    </xf>
    <xf numFmtId="0" fontId="4" fillId="0" borderId="29" xfId="0" applyFont="1" applyFill="1" applyBorder="1" applyAlignment="1">
      <alignment horizontal="center" vertical="center" shrinkToFit="1"/>
    </xf>
    <xf numFmtId="0" fontId="15" fillId="0" borderId="29" xfId="0" applyFont="1" applyBorder="1" applyAlignment="1">
      <alignment horizontal="center" vertical="center" shrinkToFit="1"/>
    </xf>
    <xf numFmtId="49" fontId="4" fillId="0" borderId="15" xfId="0" applyNumberFormat="1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95" fillId="0" borderId="17" xfId="0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92" fillId="0" borderId="17" xfId="0" applyNumberFormat="1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64" xfId="0" applyBorder="1" applyAlignment="1">
      <alignment vertical="center"/>
    </xf>
    <xf numFmtId="49" fontId="91" fillId="0" borderId="65" xfId="0" applyNumberFormat="1" applyFon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69" xfId="0" applyBorder="1" applyAlignment="1">
      <alignment vertical="center"/>
    </xf>
    <xf numFmtId="0" fontId="96" fillId="0" borderId="70" xfId="0" applyFont="1" applyFill="1" applyBorder="1" applyAlignment="1">
      <alignment horizontal="center" vertical="center"/>
    </xf>
    <xf numFmtId="0" fontId="102" fillId="0" borderId="71" xfId="0" applyFont="1" applyBorder="1" applyAlignment="1">
      <alignment horizontal="center" vertical="center"/>
    </xf>
    <xf numFmtId="0" fontId="102" fillId="0" borderId="72" xfId="0" applyFont="1" applyBorder="1" applyAlignment="1">
      <alignment horizontal="center" vertical="center"/>
    </xf>
    <xf numFmtId="0" fontId="0" fillId="0" borderId="73" xfId="0" applyFont="1" applyBorder="1" applyAlignment="1">
      <alignment vertical="center"/>
    </xf>
    <xf numFmtId="0" fontId="0" fillId="0" borderId="74" xfId="0" applyFont="1" applyBorder="1" applyAlignment="1">
      <alignment vertical="center"/>
    </xf>
    <xf numFmtId="49" fontId="91" fillId="0" borderId="75" xfId="0" applyNumberFormat="1" applyFont="1" applyBorder="1" applyAlignment="1">
      <alignment horizontal="center" vertical="center"/>
    </xf>
    <xf numFmtId="0" fontId="95" fillId="0" borderId="76" xfId="0" applyFont="1" applyFill="1" applyBorder="1" applyAlignment="1">
      <alignment horizontal="center" vertical="center"/>
    </xf>
    <xf numFmtId="49" fontId="94" fillId="0" borderId="44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3" fillId="0" borderId="22" xfId="0" applyNumberFormat="1" applyFont="1" applyBorder="1" applyAlignment="1">
      <alignment horizontal="center" vertical="center"/>
    </xf>
    <xf numFmtId="0" fontId="103" fillId="0" borderId="10" xfId="0" applyNumberFormat="1" applyFont="1" applyBorder="1" applyAlignment="1">
      <alignment horizontal="center" vertical="center"/>
    </xf>
    <xf numFmtId="0" fontId="103" fillId="0" borderId="19" xfId="0" applyNumberFormat="1" applyFont="1" applyBorder="1" applyAlignment="1">
      <alignment horizontal="center" vertical="center"/>
    </xf>
    <xf numFmtId="0" fontId="103" fillId="0" borderId="16" xfId="0" applyNumberFormat="1" applyFont="1" applyBorder="1" applyAlignment="1">
      <alignment horizontal="center" vertical="center"/>
    </xf>
    <xf numFmtId="186" fontId="103" fillId="0" borderId="77" xfId="0" applyNumberFormat="1" applyFont="1" applyBorder="1" applyAlignment="1">
      <alignment horizontal="center" vertical="center"/>
    </xf>
    <xf numFmtId="186" fontId="103" fillId="0" borderId="10" xfId="0" applyNumberFormat="1" applyFont="1" applyBorder="1" applyAlignment="1">
      <alignment horizontal="center" vertical="center"/>
    </xf>
    <xf numFmtId="186" fontId="103" fillId="0" borderId="78" xfId="0" applyNumberFormat="1" applyFont="1" applyBorder="1" applyAlignment="1">
      <alignment horizontal="center" vertical="center"/>
    </xf>
    <xf numFmtId="186" fontId="103" fillId="0" borderId="16" xfId="0" applyNumberFormat="1" applyFont="1" applyBorder="1" applyAlignment="1">
      <alignment horizontal="center" vertical="center"/>
    </xf>
    <xf numFmtId="186" fontId="103" fillId="0" borderId="18" xfId="0" applyNumberFormat="1" applyFont="1" applyBorder="1" applyAlignment="1">
      <alignment horizontal="center" vertical="center"/>
    </xf>
    <xf numFmtId="0" fontId="104" fillId="0" borderId="15" xfId="0" applyFont="1" applyBorder="1" applyAlignment="1">
      <alignment horizontal="center" vertical="center"/>
    </xf>
    <xf numFmtId="186" fontId="103" fillId="0" borderId="19" xfId="0" applyNumberFormat="1" applyFont="1" applyBorder="1" applyAlignment="1">
      <alignment horizontal="center" vertical="center"/>
    </xf>
    <xf numFmtId="0" fontId="104" fillId="0" borderId="16" xfId="0" applyFont="1" applyBorder="1" applyAlignment="1">
      <alignment horizontal="center" vertical="center"/>
    </xf>
    <xf numFmtId="186" fontId="84" fillId="0" borderId="18" xfId="0" applyNumberFormat="1" applyFont="1" applyBorder="1" applyAlignment="1">
      <alignment horizontal="center" vertical="center"/>
    </xf>
    <xf numFmtId="0" fontId="65" fillId="0" borderId="29" xfId="0" applyFont="1" applyBorder="1" applyAlignment="1">
      <alignment horizontal="center" vertical="center"/>
    </xf>
    <xf numFmtId="186" fontId="84" fillId="0" borderId="19" xfId="0" applyNumberFormat="1" applyFont="1" applyBorder="1" applyAlignment="1">
      <alignment horizontal="center" vertical="center"/>
    </xf>
    <xf numFmtId="0" fontId="65" fillId="0" borderId="27" xfId="0" applyFont="1" applyBorder="1" applyAlignment="1">
      <alignment horizontal="center" vertical="center"/>
    </xf>
    <xf numFmtId="186" fontId="105" fillId="0" borderId="22" xfId="0" applyNumberFormat="1" applyFont="1" applyBorder="1" applyAlignment="1">
      <alignment horizontal="center" vertical="center"/>
    </xf>
    <xf numFmtId="186" fontId="105" fillId="0" borderId="79" xfId="0" applyNumberFormat="1" applyFont="1" applyBorder="1" applyAlignment="1">
      <alignment horizontal="center" vertical="center"/>
    </xf>
    <xf numFmtId="186" fontId="105" fillId="0" borderId="19" xfId="0" applyNumberFormat="1" applyFont="1" applyBorder="1" applyAlignment="1">
      <alignment horizontal="center" vertical="center"/>
    </xf>
    <xf numFmtId="186" fontId="105" fillId="0" borderId="80" xfId="0" applyNumberFormat="1" applyFont="1" applyBorder="1" applyAlignment="1">
      <alignment horizontal="center" vertical="center"/>
    </xf>
    <xf numFmtId="0" fontId="90" fillId="0" borderId="81" xfId="0" applyFont="1" applyBorder="1" applyAlignment="1">
      <alignment horizontal="center" vertical="center"/>
    </xf>
    <xf numFmtId="0" fontId="90" fillId="0" borderId="82" xfId="0" applyFont="1" applyBorder="1" applyAlignment="1">
      <alignment horizontal="center" vertical="center"/>
    </xf>
    <xf numFmtId="0" fontId="90" fillId="0" borderId="83" xfId="0" applyFont="1" applyBorder="1" applyAlignment="1">
      <alignment horizontal="center" vertical="center"/>
    </xf>
    <xf numFmtId="0" fontId="90" fillId="0" borderId="84" xfId="0" applyFont="1" applyBorder="1" applyAlignment="1">
      <alignment horizontal="center" vertical="center"/>
    </xf>
    <xf numFmtId="0" fontId="90" fillId="0" borderId="85" xfId="0" applyFont="1" applyBorder="1" applyAlignment="1">
      <alignment horizontal="center" vertical="center"/>
    </xf>
    <xf numFmtId="0" fontId="90" fillId="0" borderId="86" xfId="0" applyFont="1" applyBorder="1" applyAlignment="1">
      <alignment horizontal="center" vertical="center"/>
    </xf>
    <xf numFmtId="0" fontId="90" fillId="0" borderId="87" xfId="0" applyFont="1" applyBorder="1" applyAlignment="1">
      <alignment horizontal="center" vertical="center"/>
    </xf>
    <xf numFmtId="0" fontId="90" fillId="0" borderId="35" xfId="0" applyFont="1" applyBorder="1" applyAlignment="1">
      <alignment horizontal="center" vertical="center"/>
    </xf>
    <xf numFmtId="0" fontId="90" fillId="0" borderId="88" xfId="0" applyFont="1" applyBorder="1" applyAlignment="1">
      <alignment horizontal="center" vertical="center"/>
    </xf>
    <xf numFmtId="186" fontId="103" fillId="0" borderId="35" xfId="0" applyNumberFormat="1" applyFont="1" applyBorder="1" applyAlignment="1">
      <alignment horizontal="center" vertical="center" wrapText="1"/>
    </xf>
    <xf numFmtId="0" fontId="104" fillId="0" borderId="15" xfId="0" applyFont="1" applyBorder="1" applyAlignment="1">
      <alignment horizontal="center" vertical="center" wrapText="1"/>
    </xf>
    <xf numFmtId="186" fontId="103" fillId="0" borderId="28" xfId="0" applyNumberFormat="1" applyFont="1" applyBorder="1" applyAlignment="1">
      <alignment horizontal="center" vertical="center" wrapText="1"/>
    </xf>
    <xf numFmtId="0" fontId="104" fillId="0" borderId="16" xfId="0" applyFont="1" applyBorder="1" applyAlignment="1">
      <alignment horizontal="center" vertical="center" wrapText="1"/>
    </xf>
    <xf numFmtId="186" fontId="103" fillId="0" borderId="18" xfId="0" applyNumberFormat="1" applyFont="1" applyBorder="1" applyAlignment="1">
      <alignment horizontal="center" vertical="center" wrapText="1"/>
    </xf>
    <xf numFmtId="186" fontId="103" fillId="0" borderId="19" xfId="0" applyNumberFormat="1" applyFont="1" applyBorder="1" applyAlignment="1">
      <alignment horizontal="center" vertical="center" wrapText="1"/>
    </xf>
    <xf numFmtId="0" fontId="104" fillId="0" borderId="89" xfId="0" applyFont="1" applyBorder="1" applyAlignment="1">
      <alignment horizontal="center" vertical="center"/>
    </xf>
    <xf numFmtId="0" fontId="104" fillId="0" borderId="80" xfId="0" applyFont="1" applyBorder="1" applyAlignment="1">
      <alignment horizontal="center" vertical="center"/>
    </xf>
    <xf numFmtId="186" fontId="103" fillId="0" borderId="90" xfId="0" applyNumberFormat="1" applyFont="1" applyBorder="1" applyAlignment="1">
      <alignment horizontal="center" vertical="center" wrapText="1"/>
    </xf>
    <xf numFmtId="186" fontId="103" fillId="0" borderId="78" xfId="0" applyNumberFormat="1" applyFont="1" applyBorder="1" applyAlignment="1">
      <alignment horizontal="center" vertical="center" wrapText="1"/>
    </xf>
    <xf numFmtId="186" fontId="103" fillId="0" borderId="90" xfId="0" applyNumberFormat="1" applyFont="1" applyBorder="1" applyAlignment="1">
      <alignment horizontal="center" vertical="center"/>
    </xf>
    <xf numFmtId="0" fontId="7" fillId="0" borderId="90" xfId="0" applyFont="1" applyBorder="1" applyAlignment="1">
      <alignment horizontal="center" vertical="center"/>
    </xf>
    <xf numFmtId="0" fontId="106" fillId="0" borderId="89" xfId="0" applyFont="1" applyBorder="1" applyAlignment="1">
      <alignment horizontal="center" vertical="center"/>
    </xf>
    <xf numFmtId="0" fontId="7" fillId="0" borderId="78" xfId="0" applyFont="1" applyBorder="1" applyAlignment="1">
      <alignment horizontal="center" vertical="center"/>
    </xf>
    <xf numFmtId="0" fontId="106" fillId="0" borderId="80" xfId="0" applyFont="1" applyBorder="1" applyAlignment="1">
      <alignment horizontal="center" vertical="center"/>
    </xf>
    <xf numFmtId="0" fontId="89" fillId="0" borderId="0" xfId="0" applyFont="1" applyAlignment="1">
      <alignment horizontal="left" vertical="center"/>
    </xf>
    <xf numFmtId="0" fontId="90" fillId="0" borderId="28" xfId="0" applyFont="1" applyBorder="1" applyAlignment="1">
      <alignment horizontal="center" vertical="center"/>
    </xf>
    <xf numFmtId="0" fontId="107" fillId="0" borderId="89" xfId="0" applyFont="1" applyBorder="1" applyAlignment="1">
      <alignment horizontal="center" vertical="center"/>
    </xf>
    <xf numFmtId="0" fontId="107" fillId="0" borderId="80" xfId="0" applyFont="1" applyBorder="1" applyAlignment="1">
      <alignment horizontal="center" vertical="center"/>
    </xf>
    <xf numFmtId="49" fontId="96" fillId="0" borderId="0" xfId="0" applyNumberFormat="1" applyFont="1" applyAlignment="1">
      <alignment horizontal="left" vertical="center"/>
    </xf>
    <xf numFmtId="0" fontId="96" fillId="0" borderId="0" xfId="0" applyFont="1" applyAlignment="1">
      <alignment horizontal="left" vertical="center"/>
    </xf>
    <xf numFmtId="186" fontId="105" fillId="0" borderId="18" xfId="0" applyNumberFormat="1" applyFont="1" applyBorder="1" applyAlignment="1">
      <alignment horizontal="center" vertical="center"/>
    </xf>
    <xf numFmtId="0" fontId="108" fillId="0" borderId="29" xfId="0" applyFont="1" applyBorder="1" applyAlignment="1">
      <alignment horizontal="center" vertical="center"/>
    </xf>
    <xf numFmtId="0" fontId="108" fillId="0" borderId="27" xfId="0" applyFont="1" applyBorder="1" applyAlignment="1">
      <alignment horizontal="center" vertical="center"/>
    </xf>
    <xf numFmtId="0" fontId="83" fillId="0" borderId="35" xfId="0" applyFont="1" applyBorder="1" applyAlignment="1">
      <alignment horizontal="center" vertical="center" wrapText="1"/>
    </xf>
    <xf numFmtId="0" fontId="83" fillId="0" borderId="88" xfId="0" applyFont="1" applyBorder="1" applyAlignment="1">
      <alignment horizontal="center" vertical="center"/>
    </xf>
    <xf numFmtId="186" fontId="103" fillId="0" borderId="88" xfId="0" applyNumberFormat="1" applyFont="1" applyBorder="1" applyAlignment="1">
      <alignment horizontal="center" vertical="center" wrapText="1"/>
    </xf>
    <xf numFmtId="0" fontId="104" fillId="0" borderId="31" xfId="0" applyFont="1" applyBorder="1" applyAlignment="1">
      <alignment horizontal="center" vertical="center" wrapText="1"/>
    </xf>
    <xf numFmtId="186" fontId="103" fillId="0" borderId="30" xfId="0" applyNumberFormat="1" applyFont="1" applyBorder="1" applyAlignment="1">
      <alignment horizontal="center" vertical="center" wrapText="1"/>
    </xf>
    <xf numFmtId="0" fontId="104" fillId="0" borderId="31" xfId="0" applyFont="1" applyBorder="1" applyAlignment="1">
      <alignment horizontal="center" vertical="center"/>
    </xf>
    <xf numFmtId="0" fontId="104" fillId="0" borderId="91" xfId="0" applyFont="1" applyBorder="1" applyAlignment="1">
      <alignment horizontal="center" vertical="center"/>
    </xf>
    <xf numFmtId="186" fontId="103" fillId="0" borderId="92" xfId="0" applyNumberFormat="1" applyFont="1" applyBorder="1" applyAlignment="1">
      <alignment horizontal="center" vertical="center" wrapText="1"/>
    </xf>
    <xf numFmtId="186" fontId="103" fillId="0" borderId="92" xfId="0" applyNumberFormat="1" applyFont="1" applyBorder="1" applyAlignment="1">
      <alignment horizontal="center" vertical="center"/>
    </xf>
    <xf numFmtId="186" fontId="103" fillId="0" borderId="30" xfId="0" applyNumberFormat="1" applyFont="1" applyBorder="1" applyAlignment="1">
      <alignment horizontal="center" vertical="center"/>
    </xf>
    <xf numFmtId="186" fontId="105" fillId="0" borderId="30" xfId="0" applyNumberFormat="1" applyFont="1" applyBorder="1" applyAlignment="1">
      <alignment horizontal="center" vertical="center"/>
    </xf>
    <xf numFmtId="0" fontId="108" fillId="0" borderId="0" xfId="0" applyFont="1" applyAlignment="1">
      <alignment horizontal="center" vertical="center"/>
    </xf>
    <xf numFmtId="0" fontId="109" fillId="0" borderId="90" xfId="0" applyFont="1" applyBorder="1" applyAlignment="1">
      <alignment horizontal="center" vertical="center"/>
    </xf>
    <xf numFmtId="0" fontId="109" fillId="0" borderId="92" xfId="0" applyFont="1" applyBorder="1" applyAlignment="1">
      <alignment horizontal="center" vertical="center"/>
    </xf>
    <xf numFmtId="0" fontId="107" fillId="0" borderId="91" xfId="0" applyFont="1" applyBorder="1" applyAlignment="1">
      <alignment horizontal="center" vertical="center"/>
    </xf>
    <xf numFmtId="49" fontId="87" fillId="0" borderId="0" xfId="0" applyNumberFormat="1" applyFont="1" applyAlignment="1">
      <alignment vertical="center"/>
    </xf>
    <xf numFmtId="49" fontId="88" fillId="0" borderId="0" xfId="0" applyNumberFormat="1" applyFont="1" applyAlignment="1">
      <alignment vertical="center"/>
    </xf>
    <xf numFmtId="49" fontId="84" fillId="0" borderId="18" xfId="0" applyNumberFormat="1" applyFont="1" applyBorder="1" applyAlignment="1">
      <alignment horizontal="center" vertical="center"/>
    </xf>
    <xf numFmtId="49" fontId="65" fillId="0" borderId="29" xfId="0" applyNumberFormat="1" applyFont="1" applyBorder="1" applyAlignment="1">
      <alignment horizontal="center" vertical="center"/>
    </xf>
    <xf numFmtId="49" fontId="84" fillId="0" borderId="19" xfId="0" applyNumberFormat="1" applyFont="1" applyBorder="1" applyAlignment="1">
      <alignment horizontal="center" vertical="center"/>
    </xf>
    <xf numFmtId="49" fontId="65" fillId="0" borderId="27" xfId="0" applyNumberFormat="1" applyFont="1" applyBorder="1" applyAlignment="1">
      <alignment horizontal="center" vertical="center"/>
    </xf>
    <xf numFmtId="0" fontId="110" fillId="0" borderId="88" xfId="0" applyFont="1" applyBorder="1" applyAlignment="1">
      <alignment horizontal="center" vertical="center"/>
    </xf>
    <xf numFmtId="186" fontId="103" fillId="0" borderId="32" xfId="0" applyNumberFormat="1" applyFont="1" applyBorder="1" applyAlignment="1">
      <alignment horizontal="center" vertical="center"/>
    </xf>
    <xf numFmtId="0" fontId="104" fillId="0" borderId="34" xfId="0" applyFont="1" applyBorder="1" applyAlignment="1">
      <alignment horizontal="center" vertical="center"/>
    </xf>
    <xf numFmtId="0" fontId="108" fillId="0" borderId="89" xfId="0" applyFont="1" applyBorder="1" applyAlignment="1">
      <alignment horizontal="center" vertical="center"/>
    </xf>
    <xf numFmtId="186" fontId="105" fillId="0" borderId="32" xfId="0" applyNumberFormat="1" applyFont="1" applyBorder="1" applyAlignment="1">
      <alignment horizontal="center" vertical="center"/>
    </xf>
    <xf numFmtId="0" fontId="108" fillId="0" borderId="93" xfId="0" applyFont="1" applyBorder="1" applyAlignment="1">
      <alignment horizontal="center" vertical="center"/>
    </xf>
    <xf numFmtId="0" fontId="109" fillId="0" borderId="94" xfId="0" applyFont="1" applyBorder="1" applyAlignment="1">
      <alignment horizontal="center" vertical="center"/>
    </xf>
    <xf numFmtId="0" fontId="107" fillId="0" borderId="95" xfId="0" applyFont="1" applyBorder="1" applyAlignment="1">
      <alignment horizontal="center" vertical="center"/>
    </xf>
    <xf numFmtId="49" fontId="89" fillId="0" borderId="0" xfId="0" applyNumberFormat="1" applyFont="1" applyAlignment="1">
      <alignment horizontal="left" vertical="center"/>
    </xf>
    <xf numFmtId="0" fontId="96" fillId="0" borderId="0" xfId="0" applyFont="1" applyAlignment="1">
      <alignment horizontal="center" vertical="center"/>
    </xf>
    <xf numFmtId="0" fontId="7" fillId="0" borderId="92" xfId="0" applyFont="1" applyBorder="1" applyAlignment="1">
      <alignment horizontal="center" vertical="center"/>
    </xf>
    <xf numFmtId="0" fontId="106" fillId="0" borderId="91" xfId="0" applyFont="1" applyBorder="1" applyAlignment="1">
      <alignment horizontal="center" vertical="center"/>
    </xf>
    <xf numFmtId="0" fontId="90" fillId="0" borderId="36" xfId="0" applyFont="1" applyBorder="1" applyAlignment="1">
      <alignment horizontal="center" vertical="center"/>
    </xf>
    <xf numFmtId="186" fontId="103" fillId="0" borderId="36" xfId="0" applyNumberFormat="1" applyFont="1" applyBorder="1" applyAlignment="1">
      <alignment horizontal="center" vertical="center" wrapText="1"/>
    </xf>
    <xf numFmtId="186" fontId="103" fillId="0" borderId="32" xfId="0" applyNumberFormat="1" applyFont="1" applyBorder="1" applyAlignment="1">
      <alignment horizontal="center" vertical="center" wrapText="1"/>
    </xf>
    <xf numFmtId="0" fontId="104" fillId="0" borderId="93" xfId="0" applyFont="1" applyBorder="1" applyAlignment="1">
      <alignment horizontal="center" vertical="center"/>
    </xf>
    <xf numFmtId="186" fontId="103" fillId="0" borderId="96" xfId="0" applyNumberFormat="1" applyFont="1" applyBorder="1" applyAlignment="1">
      <alignment horizontal="center" vertical="center" wrapText="1"/>
    </xf>
    <xf numFmtId="186" fontId="103" fillId="0" borderId="96" xfId="0" applyNumberFormat="1" applyFont="1" applyBorder="1" applyAlignment="1">
      <alignment horizontal="center" vertical="center"/>
    </xf>
    <xf numFmtId="0" fontId="83" fillId="0" borderId="35" xfId="0" applyFont="1" applyBorder="1" applyAlignment="1">
      <alignment horizontal="center" vertical="center"/>
    </xf>
    <xf numFmtId="0" fontId="90" fillId="0" borderId="97" xfId="0" applyFont="1" applyBorder="1" applyAlignment="1">
      <alignment horizontal="center" vertical="center"/>
    </xf>
    <xf numFmtId="0" fontId="90" fillId="0" borderId="98" xfId="0" applyFont="1" applyBorder="1" applyAlignment="1">
      <alignment horizontal="center" vertical="center"/>
    </xf>
    <xf numFmtId="186" fontId="103" fillId="0" borderId="77" xfId="0" applyNumberFormat="1" applyFont="1" applyBorder="1" applyAlignment="1">
      <alignment horizontal="center" vertical="center" wrapText="1"/>
    </xf>
    <xf numFmtId="186" fontId="103" fillId="0" borderId="79" xfId="0" applyNumberFormat="1" applyFont="1" applyBorder="1" applyAlignment="1">
      <alignment horizontal="center" vertical="center" wrapText="1"/>
    </xf>
    <xf numFmtId="186" fontId="103" fillId="0" borderId="80" xfId="0" applyNumberFormat="1" applyFont="1" applyBorder="1" applyAlignment="1">
      <alignment horizontal="center" vertical="center" wrapText="1"/>
    </xf>
    <xf numFmtId="186" fontId="103" fillId="0" borderId="22" xfId="0" applyNumberFormat="1" applyFont="1" applyBorder="1" applyAlignment="1">
      <alignment horizontal="center" vertical="center" wrapText="1"/>
    </xf>
    <xf numFmtId="186" fontId="103" fillId="0" borderId="10" xfId="0" applyNumberFormat="1" applyFont="1" applyBorder="1" applyAlignment="1">
      <alignment horizontal="center" vertical="center" wrapText="1"/>
    </xf>
    <xf numFmtId="186" fontId="103" fillId="0" borderId="16" xfId="0" applyNumberFormat="1" applyFont="1" applyBorder="1" applyAlignment="1">
      <alignment horizontal="center" vertical="center" wrapText="1"/>
    </xf>
    <xf numFmtId="186" fontId="103" fillId="0" borderId="11" xfId="0" applyNumberFormat="1" applyFont="1" applyBorder="1" applyAlignment="1">
      <alignment horizontal="center" vertical="center" wrapText="1"/>
    </xf>
    <xf numFmtId="0" fontId="90" fillId="0" borderId="99" xfId="0" applyFont="1" applyBorder="1" applyAlignment="1">
      <alignment horizontal="center" vertical="center"/>
    </xf>
    <xf numFmtId="49" fontId="89" fillId="0" borderId="92" xfId="0" applyNumberFormat="1" applyFont="1" applyBorder="1" applyAlignment="1">
      <alignment horizontal="left" vertical="center" wrapText="1"/>
    </xf>
    <xf numFmtId="49" fontId="89" fillId="0" borderId="0" xfId="0" applyNumberFormat="1" applyFont="1" applyAlignment="1">
      <alignment horizontal="left" vertical="center" wrapText="1"/>
    </xf>
    <xf numFmtId="49" fontId="111" fillId="0" borderId="92" xfId="0" applyNumberFormat="1" applyFont="1" applyBorder="1" applyAlignment="1">
      <alignment horizontal="left" vertical="center" wrapText="1"/>
    </xf>
    <xf numFmtId="49" fontId="111" fillId="0" borderId="0" xfId="0" applyNumberFormat="1" applyFont="1" applyAlignment="1">
      <alignment horizontal="left" vertical="center" wrapText="1"/>
    </xf>
    <xf numFmtId="0" fontId="7" fillId="0" borderId="77" xfId="0" applyFont="1" applyBorder="1" applyAlignment="1">
      <alignment horizontal="center" vertical="center"/>
    </xf>
    <xf numFmtId="0" fontId="7" fillId="0" borderId="79" xfId="0" applyFont="1" applyBorder="1" applyAlignment="1">
      <alignment horizontal="center" vertical="center"/>
    </xf>
    <xf numFmtId="0" fontId="7" fillId="0" borderId="80" xfId="0" applyFont="1" applyBorder="1" applyAlignment="1">
      <alignment horizontal="center" vertical="center"/>
    </xf>
    <xf numFmtId="0" fontId="83" fillId="0" borderId="81" xfId="0" applyFont="1" applyBorder="1" applyAlignment="1">
      <alignment horizontal="center" vertical="center" wrapText="1"/>
    </xf>
    <xf numFmtId="0" fontId="83" fillId="0" borderId="100" xfId="0" applyFont="1" applyBorder="1" applyAlignment="1">
      <alignment horizontal="center" vertical="center" wrapText="1"/>
    </xf>
    <xf numFmtId="0" fontId="83" fillId="0" borderId="84" xfId="0" applyFont="1" applyBorder="1" applyAlignment="1">
      <alignment horizontal="center" vertical="center" wrapText="1"/>
    </xf>
    <xf numFmtId="49" fontId="4" fillId="0" borderId="101" xfId="0" applyNumberFormat="1" applyFont="1" applyFill="1" applyBorder="1" applyAlignment="1">
      <alignment horizontal="center" vertical="center" shrinkToFit="1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 shrinkToFit="1"/>
    </xf>
    <xf numFmtId="49" fontId="5" fillId="0" borderId="12" xfId="0" applyNumberFormat="1" applyFont="1" applyFill="1" applyBorder="1" applyAlignment="1">
      <alignment horizontal="center" vertical="center" shrinkToFit="1"/>
    </xf>
    <xf numFmtId="49" fontId="92" fillId="0" borderId="12" xfId="0" applyNumberFormat="1" applyFont="1" applyFill="1" applyBorder="1" applyAlignment="1">
      <alignment horizontal="center" vertical="center"/>
    </xf>
    <xf numFmtId="49" fontId="16" fillId="0" borderId="12" xfId="0" applyNumberFormat="1" applyFont="1" applyFill="1" applyBorder="1" applyAlignment="1">
      <alignment horizontal="center" vertical="center"/>
    </xf>
    <xf numFmtId="0" fontId="92" fillId="0" borderId="12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shrinkToFit="1"/>
    </xf>
    <xf numFmtId="49" fontId="92" fillId="0" borderId="20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wrapText="1" shrinkToFit="1"/>
    </xf>
    <xf numFmtId="0" fontId="20" fillId="0" borderId="20" xfId="0" applyFont="1" applyFill="1" applyBorder="1" applyAlignment="1">
      <alignment horizontal="center" vertical="center" shrinkToFit="1"/>
    </xf>
    <xf numFmtId="0" fontId="4" fillId="0" borderId="102" xfId="0" applyNumberFormat="1" applyFont="1" applyFill="1" applyBorder="1" applyAlignment="1">
      <alignment horizontal="center" vertical="center"/>
    </xf>
    <xf numFmtId="49" fontId="92" fillId="0" borderId="102" xfId="0" applyNumberFormat="1" applyFont="1" applyFill="1" applyBorder="1" applyAlignment="1">
      <alignment horizontal="center" vertical="center"/>
    </xf>
    <xf numFmtId="49" fontId="5" fillId="0" borderId="102" xfId="0" applyNumberFormat="1" applyFont="1" applyFill="1" applyBorder="1" applyAlignment="1">
      <alignment horizontal="center" vertical="center" shrinkToFit="1"/>
    </xf>
    <xf numFmtId="49" fontId="4" fillId="0" borderId="102" xfId="0" applyNumberFormat="1" applyFont="1" applyFill="1" applyBorder="1" applyAlignment="1">
      <alignment horizontal="center" vertical="center"/>
    </xf>
    <xf numFmtId="49" fontId="16" fillId="0" borderId="102" xfId="0" applyNumberFormat="1" applyFont="1" applyFill="1" applyBorder="1" applyAlignment="1">
      <alignment horizontal="center" vertical="center"/>
    </xf>
    <xf numFmtId="49" fontId="4" fillId="0" borderId="103" xfId="0" applyNumberFormat="1" applyFont="1" applyFill="1" applyBorder="1" applyAlignment="1">
      <alignment horizontal="center" vertical="center" shrinkToFit="1"/>
    </xf>
    <xf numFmtId="49" fontId="4" fillId="0" borderId="101" xfId="0" applyNumberFormat="1" applyFont="1" applyBorder="1" applyAlignment="1">
      <alignment horizontal="center" vertical="center" shrinkToFit="1"/>
    </xf>
    <xf numFmtId="0" fontId="6" fillId="0" borderId="104" xfId="0" applyFont="1" applyFill="1" applyBorder="1" applyAlignment="1">
      <alignment horizontal="center" vertical="center" wrapText="1" shrinkToFit="1"/>
    </xf>
    <xf numFmtId="0" fontId="20" fillId="0" borderId="101" xfId="0" applyFont="1" applyFill="1" applyBorder="1" applyAlignment="1">
      <alignment horizontal="center" vertical="center" shrinkToFit="1"/>
    </xf>
    <xf numFmtId="49" fontId="16" fillId="0" borderId="104" xfId="0" applyNumberFormat="1" applyFont="1" applyFill="1" applyBorder="1" applyAlignment="1">
      <alignment horizontal="center" vertical="center"/>
    </xf>
    <xf numFmtId="49" fontId="16" fillId="0" borderId="103" xfId="0" applyNumberFormat="1" applyFont="1" applyFill="1" applyBorder="1" applyAlignment="1">
      <alignment horizontal="center" vertical="center"/>
    </xf>
    <xf numFmtId="49" fontId="4" fillId="0" borderId="103" xfId="0" applyNumberFormat="1" applyFont="1" applyFill="1" applyBorder="1" applyAlignment="1">
      <alignment horizontal="center" vertical="center"/>
    </xf>
    <xf numFmtId="49" fontId="92" fillId="0" borderId="101" xfId="0" applyNumberFormat="1" applyFont="1" applyFill="1" applyBorder="1" applyAlignment="1">
      <alignment horizontal="center" vertical="center"/>
    </xf>
    <xf numFmtId="49" fontId="4" fillId="0" borderId="104" xfId="0" applyNumberFormat="1" applyFont="1" applyFill="1" applyBorder="1" applyAlignment="1">
      <alignment horizontal="center" vertical="center" shrinkToFit="1"/>
    </xf>
    <xf numFmtId="49" fontId="4" fillId="0" borderId="104" xfId="0" applyNumberFormat="1" applyFont="1" applyFill="1" applyBorder="1" applyAlignment="1">
      <alignment horizontal="center" vertical="center"/>
    </xf>
    <xf numFmtId="0" fontId="4" fillId="0" borderId="105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12</xdr:row>
      <xdr:rowOff>66675</xdr:rowOff>
    </xdr:from>
    <xdr:to>
      <xdr:col>15</xdr:col>
      <xdr:colOff>257175</xdr:colOff>
      <xdr:row>26</xdr:row>
      <xdr:rowOff>0</xdr:rowOff>
    </xdr:to>
    <xdr:sp>
      <xdr:nvSpPr>
        <xdr:cNvPr id="1" name="直線コネクタ 2"/>
        <xdr:cNvSpPr>
          <a:spLocks/>
        </xdr:cNvSpPr>
      </xdr:nvSpPr>
      <xdr:spPr>
        <a:xfrm flipH="1">
          <a:off x="314325" y="3467100"/>
          <a:ext cx="3781425" cy="2695575"/>
        </a:xfrm>
        <a:prstGeom prst="line">
          <a:avLst/>
        </a:prstGeom>
        <a:noFill/>
        <a:ln w="9525" cmpd="sng">
          <a:solidFill>
            <a:srgbClr val="4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266700</xdr:colOff>
      <xdr:row>12</xdr:row>
      <xdr:rowOff>19050</xdr:rowOff>
    </xdr:from>
    <xdr:to>
      <xdr:col>15</xdr:col>
      <xdr:colOff>247650</xdr:colOff>
      <xdr:row>26</xdr:row>
      <xdr:rowOff>19050</xdr:rowOff>
    </xdr:to>
    <xdr:sp>
      <xdr:nvSpPr>
        <xdr:cNvPr id="2" name="直線コネクタ 5"/>
        <xdr:cNvSpPr>
          <a:spLocks/>
        </xdr:cNvSpPr>
      </xdr:nvSpPr>
      <xdr:spPr>
        <a:xfrm>
          <a:off x="266700" y="3419475"/>
          <a:ext cx="3819525" cy="2762250"/>
        </a:xfrm>
        <a:prstGeom prst="line">
          <a:avLst/>
        </a:prstGeom>
        <a:noFill/>
        <a:ln w="9525" cmpd="sng">
          <a:solidFill>
            <a:srgbClr val="4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123825</xdr:colOff>
      <xdr:row>14</xdr:row>
      <xdr:rowOff>171450</xdr:rowOff>
    </xdr:from>
    <xdr:to>
      <xdr:col>12</xdr:col>
      <xdr:colOff>161925</xdr:colOff>
      <xdr:row>15</xdr:row>
      <xdr:rowOff>180975</xdr:rowOff>
    </xdr:to>
    <xdr:sp>
      <xdr:nvSpPr>
        <xdr:cNvPr id="3" name="テキスト ボックス 7"/>
        <xdr:cNvSpPr txBox="1">
          <a:spLocks noChangeArrowheads="1"/>
        </xdr:cNvSpPr>
      </xdr:nvSpPr>
      <xdr:spPr>
        <a:xfrm>
          <a:off x="1504950" y="4124325"/>
          <a:ext cx="1819275" cy="2857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雨天中止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419100</xdr:colOff>
      <xdr:row>0</xdr:row>
      <xdr:rowOff>47625</xdr:rowOff>
    </xdr:from>
    <xdr:to>
      <xdr:col>21</xdr:col>
      <xdr:colOff>285750</xdr:colOff>
      <xdr:row>4</xdr:row>
      <xdr:rowOff>123825</xdr:rowOff>
    </xdr:to>
    <xdr:pic>
      <xdr:nvPicPr>
        <xdr:cNvPr id="1" name="Picture 373" descr="SHINGU F,C　Ｔシャツ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47625"/>
          <a:ext cx="8572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36</xdr:col>
      <xdr:colOff>257175</xdr:colOff>
      <xdr:row>38</xdr:row>
      <xdr:rowOff>76200</xdr:rowOff>
    </xdr:from>
    <xdr:to>
      <xdr:col>39</xdr:col>
      <xdr:colOff>142875</xdr:colOff>
      <xdr:row>39</xdr:row>
      <xdr:rowOff>123825</xdr:rowOff>
    </xdr:to>
    <xdr:sp>
      <xdr:nvSpPr>
        <xdr:cNvPr id="2" name="Text Box 39"/>
        <xdr:cNvSpPr txBox="1">
          <a:spLocks noChangeArrowheads="1"/>
        </xdr:cNvSpPr>
      </xdr:nvSpPr>
      <xdr:spPr>
        <a:xfrm>
          <a:off x="11001375" y="8858250"/>
          <a:ext cx="942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桂　川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3</xdr:row>
      <xdr:rowOff>123825</xdr:rowOff>
    </xdr:from>
    <xdr:to>
      <xdr:col>3</xdr:col>
      <xdr:colOff>209550</xdr:colOff>
      <xdr:row>4</xdr:row>
      <xdr:rowOff>85725</xdr:rowOff>
    </xdr:to>
    <xdr:pic>
      <xdr:nvPicPr>
        <xdr:cNvPr id="1" name="Picture 284" descr="Soccer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>
          <a:off x="1228725" y="115252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5</xdr:row>
      <xdr:rowOff>114300</xdr:rowOff>
    </xdr:from>
    <xdr:to>
      <xdr:col>6</xdr:col>
      <xdr:colOff>228600</xdr:colOff>
      <xdr:row>6</xdr:row>
      <xdr:rowOff>76200</xdr:rowOff>
    </xdr:to>
    <xdr:pic>
      <xdr:nvPicPr>
        <xdr:cNvPr id="2" name="Picture 284" descr="Soccer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>
          <a:off x="2019300" y="1657350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219075</xdr:colOff>
      <xdr:row>7</xdr:row>
      <xdr:rowOff>123825</xdr:rowOff>
    </xdr:from>
    <xdr:to>
      <xdr:col>9</xdr:col>
      <xdr:colOff>171450</xdr:colOff>
      <xdr:row>8</xdr:row>
      <xdr:rowOff>85725</xdr:rowOff>
    </xdr:to>
    <xdr:pic>
      <xdr:nvPicPr>
        <xdr:cNvPr id="3" name="Picture 284" descr="Soccer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>
          <a:off x="2733675" y="218122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19050</xdr:colOff>
      <xdr:row>9</xdr:row>
      <xdr:rowOff>171450</xdr:rowOff>
    </xdr:from>
    <xdr:to>
      <xdr:col>12</xdr:col>
      <xdr:colOff>228600</xdr:colOff>
      <xdr:row>10</xdr:row>
      <xdr:rowOff>133350</xdr:rowOff>
    </xdr:to>
    <xdr:pic>
      <xdr:nvPicPr>
        <xdr:cNvPr id="4" name="Picture 284" descr="Soccer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>
          <a:off x="3562350" y="2743200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11</xdr:row>
      <xdr:rowOff>161925</xdr:rowOff>
    </xdr:from>
    <xdr:to>
      <xdr:col>15</xdr:col>
      <xdr:colOff>209550</xdr:colOff>
      <xdr:row>12</xdr:row>
      <xdr:rowOff>123825</xdr:rowOff>
    </xdr:to>
    <xdr:pic>
      <xdr:nvPicPr>
        <xdr:cNvPr id="5" name="Picture 284" descr="Soccer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>
          <a:off x="4314825" y="324802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13</xdr:row>
      <xdr:rowOff>161925</xdr:rowOff>
    </xdr:from>
    <xdr:to>
      <xdr:col>18</xdr:col>
      <xdr:colOff>228600</xdr:colOff>
      <xdr:row>14</xdr:row>
      <xdr:rowOff>123825</xdr:rowOff>
    </xdr:to>
    <xdr:pic>
      <xdr:nvPicPr>
        <xdr:cNvPr id="6" name="Picture 284" descr="Soccer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>
          <a:off x="5105400" y="376237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15</xdr:row>
      <xdr:rowOff>171450</xdr:rowOff>
    </xdr:from>
    <xdr:to>
      <xdr:col>21</xdr:col>
      <xdr:colOff>209550</xdr:colOff>
      <xdr:row>16</xdr:row>
      <xdr:rowOff>133350</xdr:rowOff>
    </xdr:to>
    <xdr:pic>
      <xdr:nvPicPr>
        <xdr:cNvPr id="7" name="Picture 284" descr="Soccer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>
          <a:off x="5857875" y="4286250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17</xdr:row>
      <xdr:rowOff>200025</xdr:rowOff>
    </xdr:from>
    <xdr:to>
      <xdr:col>24</xdr:col>
      <xdr:colOff>209550</xdr:colOff>
      <xdr:row>18</xdr:row>
      <xdr:rowOff>161925</xdr:rowOff>
    </xdr:to>
    <xdr:pic>
      <xdr:nvPicPr>
        <xdr:cNvPr id="8" name="Picture 284" descr="Soccer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>
          <a:off x="6629400" y="482917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0</xdr:colOff>
      <xdr:row>19</xdr:row>
      <xdr:rowOff>180975</xdr:rowOff>
    </xdr:from>
    <xdr:to>
      <xdr:col>27</xdr:col>
      <xdr:colOff>209550</xdr:colOff>
      <xdr:row>20</xdr:row>
      <xdr:rowOff>142875</xdr:rowOff>
    </xdr:to>
    <xdr:pic>
      <xdr:nvPicPr>
        <xdr:cNvPr id="9" name="Picture 284" descr="Soccer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>
          <a:off x="7400925" y="532447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19050</xdr:colOff>
      <xdr:row>21</xdr:row>
      <xdr:rowOff>171450</xdr:rowOff>
    </xdr:from>
    <xdr:to>
      <xdr:col>30</xdr:col>
      <xdr:colOff>228600</xdr:colOff>
      <xdr:row>22</xdr:row>
      <xdr:rowOff>133350</xdr:rowOff>
    </xdr:to>
    <xdr:pic>
      <xdr:nvPicPr>
        <xdr:cNvPr id="10" name="Picture 284" descr="Soccer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>
          <a:off x="8191500" y="5829300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AU37"/>
  <sheetViews>
    <sheetView showGridLines="0" tabSelected="1" zoomScaleSheetLayoutView="112" zoomScalePageLayoutView="0" workbookViewId="0" topLeftCell="B22">
      <selection activeCell="T30" sqref="T30:Y30"/>
    </sheetView>
  </sheetViews>
  <sheetFormatPr defaultColWidth="3.625" defaultRowHeight="13.5"/>
  <cols>
    <col min="1" max="1" width="3.625" style="2" customWidth="1"/>
    <col min="2" max="2" width="3.625" style="6" customWidth="1"/>
    <col min="3" max="6" width="3.625" style="2" customWidth="1"/>
    <col min="7" max="8" width="2.625" style="2" customWidth="1"/>
    <col min="9" max="12" width="3.625" style="2" customWidth="1"/>
    <col min="13" max="14" width="2.625" style="2" customWidth="1"/>
    <col min="15" max="21" width="3.625" style="2" customWidth="1"/>
    <col min="22" max="23" width="2.625" style="2" customWidth="1"/>
    <col min="24" max="27" width="3.625" style="2" customWidth="1"/>
    <col min="28" max="29" width="2.625" style="2" customWidth="1"/>
    <col min="30" max="36" width="3.625" style="2" customWidth="1"/>
    <col min="37" max="38" width="2.625" style="2" customWidth="1"/>
    <col min="39" max="42" width="3.625" style="2" customWidth="1"/>
    <col min="43" max="43" width="2.625" style="4" customWidth="1"/>
    <col min="44" max="44" width="2.625" style="5" customWidth="1"/>
    <col min="45" max="16384" width="3.625" style="2" customWidth="1"/>
  </cols>
  <sheetData>
    <row r="1" spans="2:28" ht="24" customHeight="1">
      <c r="B1" s="3" t="s">
        <v>40</v>
      </c>
      <c r="M1" s="14" t="s">
        <v>115</v>
      </c>
      <c r="AB1" s="14" t="s">
        <v>49</v>
      </c>
    </row>
    <row r="2" spans="2:47" ht="26.25" customHeight="1">
      <c r="B2" s="199" t="s">
        <v>41</v>
      </c>
      <c r="C2" s="166"/>
      <c r="D2" s="200"/>
      <c r="E2" s="204" t="s">
        <v>42</v>
      </c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199" t="s">
        <v>41</v>
      </c>
      <c r="R2" s="166"/>
      <c r="S2" s="200"/>
      <c r="T2" s="206" t="s">
        <v>43</v>
      </c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207" t="s">
        <v>41</v>
      </c>
      <c r="AG2" s="208"/>
      <c r="AH2" s="209"/>
      <c r="AI2" s="213" t="s">
        <v>44</v>
      </c>
      <c r="AJ2" s="214"/>
      <c r="AK2" s="214"/>
      <c r="AL2" s="214"/>
      <c r="AM2" s="214"/>
      <c r="AN2" s="214"/>
      <c r="AO2" s="214"/>
      <c r="AP2" s="214"/>
      <c r="AQ2" s="214"/>
      <c r="AR2" s="214"/>
      <c r="AS2" s="214"/>
      <c r="AT2" s="215"/>
      <c r="AU2" s="3"/>
    </row>
    <row r="3" spans="2:47" ht="21.75" customHeight="1">
      <c r="B3" s="201"/>
      <c r="C3" s="202"/>
      <c r="D3" s="203"/>
      <c r="E3" s="216" t="s">
        <v>88</v>
      </c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201"/>
      <c r="R3" s="167"/>
      <c r="S3" s="203"/>
      <c r="T3" s="170" t="s">
        <v>107</v>
      </c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210"/>
      <c r="AG3" s="211"/>
      <c r="AH3" s="212"/>
      <c r="AI3" s="170" t="s">
        <v>108</v>
      </c>
      <c r="AJ3" s="208"/>
      <c r="AK3" s="208"/>
      <c r="AL3" s="208"/>
      <c r="AM3" s="208"/>
      <c r="AN3" s="208"/>
      <c r="AO3" s="208"/>
      <c r="AP3" s="208"/>
      <c r="AQ3" s="208"/>
      <c r="AR3" s="208"/>
      <c r="AS3" s="208"/>
      <c r="AT3" s="209"/>
      <c r="AU3" s="3"/>
    </row>
    <row r="4" spans="2:47" s="6" customFormat="1" ht="21.75" customHeight="1">
      <c r="B4" s="201"/>
      <c r="C4" s="167"/>
      <c r="D4" s="203"/>
      <c r="E4" s="217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01"/>
      <c r="R4" s="167"/>
      <c r="S4" s="203"/>
      <c r="T4" s="172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210"/>
      <c r="AG4" s="211"/>
      <c r="AH4" s="212"/>
      <c r="AI4" s="219"/>
      <c r="AJ4" s="220"/>
      <c r="AK4" s="220"/>
      <c r="AL4" s="220"/>
      <c r="AM4" s="220"/>
      <c r="AN4" s="220"/>
      <c r="AO4" s="220"/>
      <c r="AP4" s="220"/>
      <c r="AQ4" s="220"/>
      <c r="AR4" s="220"/>
      <c r="AS4" s="220"/>
      <c r="AT4" s="221"/>
      <c r="AU4" s="3"/>
    </row>
    <row r="5" spans="2:47" s="6" customFormat="1" ht="21.75" customHeight="1">
      <c r="B5" s="222"/>
      <c r="C5" s="175"/>
      <c r="D5" s="223"/>
      <c r="E5" s="176" t="s">
        <v>89</v>
      </c>
      <c r="F5" s="177"/>
      <c r="G5" s="177"/>
      <c r="H5" s="177"/>
      <c r="I5" s="177"/>
      <c r="J5" s="178"/>
      <c r="K5" s="179" t="s">
        <v>90</v>
      </c>
      <c r="L5" s="180"/>
      <c r="M5" s="180"/>
      <c r="N5" s="180"/>
      <c r="O5" s="180"/>
      <c r="P5" s="180"/>
      <c r="Q5" s="222"/>
      <c r="R5" s="175"/>
      <c r="S5" s="223"/>
      <c r="T5" s="176" t="s">
        <v>89</v>
      </c>
      <c r="U5" s="177"/>
      <c r="V5" s="177"/>
      <c r="W5" s="177"/>
      <c r="X5" s="177"/>
      <c r="Y5" s="178"/>
      <c r="Z5" s="179" t="s">
        <v>90</v>
      </c>
      <c r="AA5" s="180"/>
      <c r="AB5" s="180"/>
      <c r="AC5" s="180"/>
      <c r="AD5" s="180"/>
      <c r="AE5" s="180"/>
      <c r="AF5" s="224"/>
      <c r="AG5" s="225"/>
      <c r="AH5" s="226"/>
      <c r="AI5" s="176" t="s">
        <v>89</v>
      </c>
      <c r="AJ5" s="177"/>
      <c r="AK5" s="177"/>
      <c r="AL5" s="177"/>
      <c r="AM5" s="177"/>
      <c r="AN5" s="178"/>
      <c r="AO5" s="176" t="s">
        <v>90</v>
      </c>
      <c r="AP5" s="177"/>
      <c r="AQ5" s="177"/>
      <c r="AR5" s="177"/>
      <c r="AS5" s="177"/>
      <c r="AT5" s="178"/>
      <c r="AU5" s="3"/>
    </row>
    <row r="6" spans="2:47" s="6" customFormat="1" ht="21.75" customHeight="1">
      <c r="B6" s="227" t="s">
        <v>200</v>
      </c>
      <c r="C6" s="191"/>
      <c r="D6" s="192"/>
      <c r="E6" s="228" t="s">
        <v>91</v>
      </c>
      <c r="F6" s="229"/>
      <c r="G6" s="230" t="s">
        <v>94</v>
      </c>
      <c r="H6" s="231"/>
      <c r="I6" s="230" t="s">
        <v>92</v>
      </c>
      <c r="J6" s="178"/>
      <c r="K6" s="176" t="s">
        <v>45</v>
      </c>
      <c r="L6" s="177"/>
      <c r="M6" s="232" t="s">
        <v>109</v>
      </c>
      <c r="N6" s="233"/>
      <c r="O6" s="230" t="s">
        <v>82</v>
      </c>
      <c r="P6" s="177"/>
      <c r="Q6" s="227" t="s">
        <v>187</v>
      </c>
      <c r="R6" s="153"/>
      <c r="S6" s="234"/>
      <c r="T6" s="154" t="s">
        <v>60</v>
      </c>
      <c r="U6" s="235"/>
      <c r="V6" s="232" t="s">
        <v>123</v>
      </c>
      <c r="W6" s="233"/>
      <c r="X6" s="236" t="s">
        <v>118</v>
      </c>
      <c r="Y6" s="237"/>
      <c r="Z6" s="154" t="s">
        <v>67</v>
      </c>
      <c r="AA6" s="161"/>
      <c r="AB6" s="238" t="s">
        <v>124</v>
      </c>
      <c r="AC6" s="239"/>
      <c r="AD6" s="236" t="s">
        <v>114</v>
      </c>
      <c r="AE6" s="240"/>
      <c r="AF6" s="241" t="s">
        <v>193</v>
      </c>
      <c r="AG6" s="191"/>
      <c r="AH6" s="192"/>
      <c r="AI6" s="154" t="s">
        <v>142</v>
      </c>
      <c r="AJ6" s="235"/>
      <c r="AK6" s="242" t="s">
        <v>176</v>
      </c>
      <c r="AL6" s="191"/>
      <c r="AM6" s="150" t="s">
        <v>144</v>
      </c>
      <c r="AN6" s="164"/>
      <c r="AO6" s="154" t="s">
        <v>67</v>
      </c>
      <c r="AP6" s="161"/>
      <c r="AQ6" s="230" t="s">
        <v>94</v>
      </c>
      <c r="AR6" s="169"/>
      <c r="AS6" s="236" t="s">
        <v>114</v>
      </c>
      <c r="AT6" s="243"/>
      <c r="AU6" s="7"/>
    </row>
    <row r="7" spans="2:47" s="6" customFormat="1" ht="21.75" customHeight="1">
      <c r="B7" s="227"/>
      <c r="C7" s="191"/>
      <c r="D7" s="192"/>
      <c r="E7" s="176" t="s">
        <v>93</v>
      </c>
      <c r="F7" s="177"/>
      <c r="G7" s="177"/>
      <c r="H7" s="177"/>
      <c r="I7" s="177"/>
      <c r="J7" s="178"/>
      <c r="K7" s="176"/>
      <c r="L7" s="177"/>
      <c r="M7" s="177"/>
      <c r="N7" s="177"/>
      <c r="O7" s="177"/>
      <c r="P7" s="177"/>
      <c r="Q7" s="227" t="s">
        <v>188</v>
      </c>
      <c r="R7" s="153"/>
      <c r="S7" s="234"/>
      <c r="T7" s="154" t="s">
        <v>116</v>
      </c>
      <c r="U7" s="235"/>
      <c r="V7" s="150" t="s">
        <v>125</v>
      </c>
      <c r="W7" s="244"/>
      <c r="X7" s="150" t="s">
        <v>58</v>
      </c>
      <c r="Y7" s="164"/>
      <c r="Z7" s="154" t="s">
        <v>59</v>
      </c>
      <c r="AA7" s="235"/>
      <c r="AB7" s="150" t="s">
        <v>126</v>
      </c>
      <c r="AC7" s="244"/>
      <c r="AD7" s="150" t="s">
        <v>61</v>
      </c>
      <c r="AE7" s="150"/>
      <c r="AF7" s="241" t="s">
        <v>194</v>
      </c>
      <c r="AG7" s="153"/>
      <c r="AH7" s="234"/>
      <c r="AI7" s="228" t="s">
        <v>91</v>
      </c>
      <c r="AJ7" s="229"/>
      <c r="AK7" s="150" t="s">
        <v>155</v>
      </c>
      <c r="AL7" s="244"/>
      <c r="AM7" s="236" t="s">
        <v>117</v>
      </c>
      <c r="AN7" s="236"/>
      <c r="AO7" s="154" t="s">
        <v>59</v>
      </c>
      <c r="AP7" s="235"/>
      <c r="AQ7" s="150" t="s">
        <v>156</v>
      </c>
      <c r="AR7" s="244"/>
      <c r="AS7" s="150" t="s">
        <v>60</v>
      </c>
      <c r="AT7" s="164"/>
      <c r="AU7" s="7"/>
    </row>
    <row r="8" spans="2:47" s="6" customFormat="1" ht="21.75" customHeight="1">
      <c r="B8" s="227" t="s">
        <v>201</v>
      </c>
      <c r="C8" s="191"/>
      <c r="D8" s="192"/>
      <c r="E8" s="228" t="s">
        <v>91</v>
      </c>
      <c r="F8" s="229"/>
      <c r="G8" s="245" t="s">
        <v>110</v>
      </c>
      <c r="H8" s="246"/>
      <c r="I8" s="230" t="s">
        <v>82</v>
      </c>
      <c r="J8" s="178"/>
      <c r="K8" s="230" t="s">
        <v>67</v>
      </c>
      <c r="L8" s="177"/>
      <c r="M8" s="230" t="s">
        <v>94</v>
      </c>
      <c r="N8" s="231"/>
      <c r="O8" s="230" t="s">
        <v>92</v>
      </c>
      <c r="P8" s="177"/>
      <c r="Q8" s="227" t="s">
        <v>189</v>
      </c>
      <c r="R8" s="153"/>
      <c r="S8" s="234"/>
      <c r="T8" s="154" t="s">
        <v>60</v>
      </c>
      <c r="U8" s="235"/>
      <c r="V8" s="150" t="s">
        <v>127</v>
      </c>
      <c r="W8" s="244"/>
      <c r="X8" s="150" t="s">
        <v>67</v>
      </c>
      <c r="Y8" s="164"/>
      <c r="Z8" s="247" t="s">
        <v>118</v>
      </c>
      <c r="AA8" s="236"/>
      <c r="AB8" s="245" t="s">
        <v>128</v>
      </c>
      <c r="AC8" s="246"/>
      <c r="AD8" s="236" t="s">
        <v>114</v>
      </c>
      <c r="AE8" s="240"/>
      <c r="AF8" s="241" t="s">
        <v>195</v>
      </c>
      <c r="AG8" s="153"/>
      <c r="AH8" s="234"/>
      <c r="AI8" s="154" t="s">
        <v>116</v>
      </c>
      <c r="AJ8" s="235"/>
      <c r="AK8" s="245" t="s">
        <v>157</v>
      </c>
      <c r="AL8" s="246"/>
      <c r="AM8" s="150" t="s">
        <v>113</v>
      </c>
      <c r="AN8" s="150"/>
      <c r="AO8" s="154" t="s">
        <v>67</v>
      </c>
      <c r="AP8" s="161"/>
      <c r="AQ8" s="150" t="s">
        <v>156</v>
      </c>
      <c r="AR8" s="244"/>
      <c r="AS8" s="150" t="s">
        <v>61</v>
      </c>
      <c r="AT8" s="164"/>
      <c r="AU8" s="7"/>
    </row>
    <row r="9" spans="2:47" s="6" customFormat="1" ht="21.75" customHeight="1">
      <c r="B9" s="227"/>
      <c r="C9" s="191"/>
      <c r="D9" s="192"/>
      <c r="E9" s="176" t="s">
        <v>93</v>
      </c>
      <c r="F9" s="177"/>
      <c r="G9" s="177"/>
      <c r="H9" s="177"/>
      <c r="I9" s="177"/>
      <c r="J9" s="178"/>
      <c r="K9" s="176"/>
      <c r="L9" s="177"/>
      <c r="M9" s="177"/>
      <c r="N9" s="177"/>
      <c r="O9" s="177"/>
      <c r="P9" s="177"/>
      <c r="Q9" s="227" t="s">
        <v>190</v>
      </c>
      <c r="R9" s="153"/>
      <c r="S9" s="234"/>
      <c r="T9" s="154" t="s">
        <v>116</v>
      </c>
      <c r="U9" s="235"/>
      <c r="V9" s="245" t="s">
        <v>129</v>
      </c>
      <c r="W9" s="246"/>
      <c r="X9" s="150" t="s">
        <v>59</v>
      </c>
      <c r="Y9" s="164"/>
      <c r="Z9" s="154" t="s">
        <v>58</v>
      </c>
      <c r="AA9" s="235"/>
      <c r="AB9" s="150" t="s">
        <v>130</v>
      </c>
      <c r="AC9" s="244"/>
      <c r="AD9" s="150" t="s">
        <v>61</v>
      </c>
      <c r="AE9" s="150"/>
      <c r="AF9" s="241" t="s">
        <v>196</v>
      </c>
      <c r="AG9" s="153"/>
      <c r="AH9" s="234"/>
      <c r="AI9" s="228" t="s">
        <v>91</v>
      </c>
      <c r="AJ9" s="229"/>
      <c r="AK9" s="150" t="s">
        <v>158</v>
      </c>
      <c r="AL9" s="244"/>
      <c r="AM9" s="150" t="s">
        <v>59</v>
      </c>
      <c r="AN9" s="235"/>
      <c r="AO9" s="154" t="s">
        <v>142</v>
      </c>
      <c r="AP9" s="235"/>
      <c r="AQ9" s="242" t="s">
        <v>177</v>
      </c>
      <c r="AR9" s="191"/>
      <c r="AS9" s="150" t="s">
        <v>144</v>
      </c>
      <c r="AT9" s="164"/>
      <c r="AU9" s="7"/>
    </row>
    <row r="10" spans="2:47" s="6" customFormat="1" ht="21.75" customHeight="1">
      <c r="B10" s="227" t="s">
        <v>202</v>
      </c>
      <c r="C10" s="191"/>
      <c r="D10" s="192"/>
      <c r="E10" s="230" t="s">
        <v>92</v>
      </c>
      <c r="F10" s="177"/>
      <c r="G10" s="230" t="s">
        <v>94</v>
      </c>
      <c r="H10" s="231"/>
      <c r="I10" s="230" t="s">
        <v>82</v>
      </c>
      <c r="J10" s="178"/>
      <c r="K10" s="230" t="s">
        <v>67</v>
      </c>
      <c r="L10" s="177"/>
      <c r="M10" s="232" t="s">
        <v>109</v>
      </c>
      <c r="N10" s="233"/>
      <c r="O10" s="248" t="s">
        <v>91</v>
      </c>
      <c r="P10" s="229"/>
      <c r="Q10" s="106"/>
      <c r="R10" s="104" t="s">
        <v>191</v>
      </c>
      <c r="S10" s="105"/>
      <c r="T10" s="154" t="s">
        <v>60</v>
      </c>
      <c r="U10" s="235"/>
      <c r="V10" s="150" t="s">
        <v>131</v>
      </c>
      <c r="W10" s="244"/>
      <c r="X10" s="150" t="s">
        <v>113</v>
      </c>
      <c r="Y10" s="164"/>
      <c r="Z10" s="154" t="s">
        <v>67</v>
      </c>
      <c r="AA10" s="161"/>
      <c r="AB10" s="150" t="s">
        <v>124</v>
      </c>
      <c r="AC10" s="244"/>
      <c r="AD10" s="236" t="s">
        <v>117</v>
      </c>
      <c r="AE10" s="236"/>
      <c r="AF10" s="241" t="s">
        <v>197</v>
      </c>
      <c r="AG10" s="153"/>
      <c r="AH10" s="234"/>
      <c r="AI10" s="150" t="s">
        <v>113</v>
      </c>
      <c r="AJ10" s="150"/>
      <c r="AK10" s="150" t="s">
        <v>126</v>
      </c>
      <c r="AL10" s="244"/>
      <c r="AM10" s="150" t="s">
        <v>61</v>
      </c>
      <c r="AN10" s="150"/>
      <c r="AO10" s="154" t="s">
        <v>67</v>
      </c>
      <c r="AP10" s="161"/>
      <c r="AQ10" s="150" t="s">
        <v>159</v>
      </c>
      <c r="AR10" s="244"/>
      <c r="AS10" s="150" t="s">
        <v>116</v>
      </c>
      <c r="AT10" s="251"/>
      <c r="AU10" s="7"/>
    </row>
    <row r="11" spans="2:47" s="6" customFormat="1" ht="21.75" customHeight="1">
      <c r="B11" s="249"/>
      <c r="C11" s="231"/>
      <c r="D11" s="250"/>
      <c r="E11" s="230"/>
      <c r="F11" s="177"/>
      <c r="G11" s="230"/>
      <c r="H11" s="231"/>
      <c r="I11" s="230"/>
      <c r="J11" s="178"/>
      <c r="K11" s="230"/>
      <c r="L11" s="177"/>
      <c r="M11" s="242"/>
      <c r="N11" s="233"/>
      <c r="O11" s="248"/>
      <c r="P11" s="269"/>
      <c r="Q11" s="227" t="s">
        <v>192</v>
      </c>
      <c r="R11" s="153"/>
      <c r="S11" s="234"/>
      <c r="T11" s="154" t="s">
        <v>116</v>
      </c>
      <c r="U11" s="235"/>
      <c r="V11" s="150" t="s">
        <v>137</v>
      </c>
      <c r="W11" s="244"/>
      <c r="X11" s="150" t="s">
        <v>61</v>
      </c>
      <c r="Y11" s="164"/>
      <c r="Z11" s="154" t="s">
        <v>58</v>
      </c>
      <c r="AA11" s="235"/>
      <c r="AB11" s="150" t="s">
        <v>136</v>
      </c>
      <c r="AC11" s="244"/>
      <c r="AD11" s="150" t="s">
        <v>59</v>
      </c>
      <c r="AE11" s="150"/>
      <c r="AF11" s="103"/>
      <c r="AG11" s="104" t="s">
        <v>198</v>
      </c>
      <c r="AH11" s="105"/>
      <c r="AI11" s="267" t="s">
        <v>91</v>
      </c>
      <c r="AJ11" s="268"/>
      <c r="AK11" s="252" t="s">
        <v>124</v>
      </c>
      <c r="AL11" s="253"/>
      <c r="AM11" s="252" t="s">
        <v>60</v>
      </c>
      <c r="AN11" s="252"/>
      <c r="AO11" s="254" t="s">
        <v>117</v>
      </c>
      <c r="AP11" s="255"/>
      <c r="AQ11" s="252" t="s">
        <v>136</v>
      </c>
      <c r="AR11" s="253"/>
      <c r="AS11" s="252" t="s">
        <v>59</v>
      </c>
      <c r="AT11" s="256"/>
      <c r="AU11" s="7"/>
    </row>
    <row r="12" spans="2:47" s="6" customFormat="1" ht="21.75" customHeight="1">
      <c r="B12" s="92"/>
      <c r="C12" s="93"/>
      <c r="D12" s="94"/>
      <c r="E12" s="95"/>
      <c r="F12" s="96"/>
      <c r="G12" s="95"/>
      <c r="H12" s="93"/>
      <c r="I12" s="95"/>
      <c r="J12" s="96"/>
      <c r="K12" s="102"/>
      <c r="L12" s="96"/>
      <c r="M12" s="97"/>
      <c r="N12" s="98"/>
      <c r="O12" s="99"/>
      <c r="P12" s="100"/>
      <c r="Q12" s="90"/>
      <c r="R12" s="91"/>
      <c r="S12" s="55"/>
      <c r="T12" s="118"/>
      <c r="U12" s="119"/>
      <c r="V12" s="114"/>
      <c r="W12" s="91"/>
      <c r="X12" s="114"/>
      <c r="Y12" s="114"/>
      <c r="Z12" s="118"/>
      <c r="AA12" s="119"/>
      <c r="AB12" s="114"/>
      <c r="AC12" s="91"/>
      <c r="AD12" s="114"/>
      <c r="AE12" s="114"/>
      <c r="AF12" s="270" t="s">
        <v>199</v>
      </c>
      <c r="AG12" s="270"/>
      <c r="AH12" s="270"/>
      <c r="AI12" s="271" t="s">
        <v>61</v>
      </c>
      <c r="AJ12" s="272"/>
      <c r="AK12" s="273" t="s">
        <v>130</v>
      </c>
      <c r="AL12" s="274"/>
      <c r="AM12" s="273" t="s">
        <v>60</v>
      </c>
      <c r="AN12" s="271"/>
      <c r="AO12" s="275" t="s">
        <v>117</v>
      </c>
      <c r="AP12" s="254"/>
      <c r="AQ12" s="273" t="s">
        <v>160</v>
      </c>
      <c r="AR12" s="274"/>
      <c r="AS12" s="273" t="s">
        <v>116</v>
      </c>
      <c r="AT12" s="276"/>
      <c r="AU12" s="7"/>
    </row>
    <row r="13" spans="2:46" ht="21.75" customHeight="1">
      <c r="B13" s="318" t="s">
        <v>41</v>
      </c>
      <c r="C13" s="319"/>
      <c r="D13" s="320"/>
      <c r="E13" s="257" t="s">
        <v>145</v>
      </c>
      <c r="F13" s="258"/>
      <c r="G13" s="258"/>
      <c r="H13" s="258"/>
      <c r="I13" s="258"/>
      <c r="J13" s="258"/>
      <c r="K13" s="258"/>
      <c r="L13" s="258"/>
      <c r="M13" s="258"/>
      <c r="N13" s="258"/>
      <c r="O13" s="258"/>
      <c r="P13" s="259"/>
      <c r="Q13" s="165" t="s">
        <v>41</v>
      </c>
      <c r="R13" s="166"/>
      <c r="S13" s="166"/>
      <c r="T13" s="168" t="s">
        <v>145</v>
      </c>
      <c r="U13" s="169"/>
      <c r="V13" s="169"/>
      <c r="W13" s="169"/>
      <c r="X13" s="169"/>
      <c r="Y13" s="169"/>
      <c r="Z13" s="169"/>
      <c r="AA13" s="169"/>
      <c r="AB13" s="169"/>
      <c r="AC13" s="169"/>
      <c r="AD13" s="169"/>
      <c r="AE13" s="169"/>
      <c r="AF13" s="260" t="s">
        <v>41</v>
      </c>
      <c r="AG13" s="171"/>
      <c r="AH13" s="261"/>
      <c r="AI13" s="168" t="s">
        <v>152</v>
      </c>
      <c r="AJ13" s="169"/>
      <c r="AK13" s="169"/>
      <c r="AL13" s="169"/>
      <c r="AM13" s="169"/>
      <c r="AN13" s="169"/>
      <c r="AO13" s="169"/>
      <c r="AP13" s="169"/>
      <c r="AQ13" s="169"/>
      <c r="AR13" s="169"/>
      <c r="AS13" s="169"/>
      <c r="AT13" s="265"/>
    </row>
    <row r="14" spans="2:46" ht="21.75" customHeight="1">
      <c r="B14" s="321"/>
      <c r="C14" s="167"/>
      <c r="D14" s="203"/>
      <c r="E14" s="181" t="s">
        <v>151</v>
      </c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3"/>
      <c r="Q14" s="167"/>
      <c r="R14" s="167"/>
      <c r="S14" s="167"/>
      <c r="T14" s="170" t="s">
        <v>153</v>
      </c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262"/>
      <c r="AG14" s="263"/>
      <c r="AH14" s="264"/>
      <c r="AI14" s="170" t="s">
        <v>165</v>
      </c>
      <c r="AJ14" s="171"/>
      <c r="AK14" s="171"/>
      <c r="AL14" s="171"/>
      <c r="AM14" s="171"/>
      <c r="AN14" s="171"/>
      <c r="AO14" s="171"/>
      <c r="AP14" s="171"/>
      <c r="AQ14" s="171"/>
      <c r="AR14" s="171"/>
      <c r="AS14" s="171"/>
      <c r="AT14" s="261"/>
    </row>
    <row r="15" spans="2:46" ht="21.75" customHeight="1">
      <c r="B15" s="321"/>
      <c r="C15" s="167"/>
      <c r="D15" s="203"/>
      <c r="E15" s="184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6"/>
      <c r="Q15" s="167"/>
      <c r="R15" s="167"/>
      <c r="S15" s="167"/>
      <c r="T15" s="172"/>
      <c r="U15" s="173"/>
      <c r="V15" s="173"/>
      <c r="W15" s="173"/>
      <c r="X15" s="173"/>
      <c r="Y15" s="173"/>
      <c r="Z15" s="173"/>
      <c r="AA15" s="173"/>
      <c r="AB15" s="173"/>
      <c r="AC15" s="173"/>
      <c r="AD15" s="173"/>
      <c r="AE15" s="173"/>
      <c r="AF15" s="262"/>
      <c r="AG15" s="263"/>
      <c r="AH15" s="264"/>
      <c r="AI15" s="172"/>
      <c r="AJ15" s="173"/>
      <c r="AK15" s="173"/>
      <c r="AL15" s="173"/>
      <c r="AM15" s="173"/>
      <c r="AN15" s="173"/>
      <c r="AO15" s="173"/>
      <c r="AP15" s="173"/>
      <c r="AQ15" s="173"/>
      <c r="AR15" s="173"/>
      <c r="AS15" s="173"/>
      <c r="AT15" s="266"/>
    </row>
    <row r="16" spans="2:46" ht="21.75" customHeight="1">
      <c r="B16" s="322"/>
      <c r="C16" s="175"/>
      <c r="D16" s="223"/>
      <c r="E16" s="277" t="s">
        <v>89</v>
      </c>
      <c r="F16" s="278"/>
      <c r="G16" s="278"/>
      <c r="H16" s="278"/>
      <c r="I16" s="278"/>
      <c r="J16" s="279"/>
      <c r="K16" s="280" t="s">
        <v>90</v>
      </c>
      <c r="L16" s="281"/>
      <c r="M16" s="281"/>
      <c r="N16" s="281"/>
      <c r="O16" s="281"/>
      <c r="P16" s="282"/>
      <c r="Q16" s="174"/>
      <c r="R16" s="175"/>
      <c r="S16" s="175"/>
      <c r="T16" s="176" t="s">
        <v>89</v>
      </c>
      <c r="U16" s="177"/>
      <c r="V16" s="177"/>
      <c r="W16" s="177"/>
      <c r="X16" s="177"/>
      <c r="Y16" s="178"/>
      <c r="Z16" s="179" t="s">
        <v>90</v>
      </c>
      <c r="AA16" s="180"/>
      <c r="AB16" s="180"/>
      <c r="AC16" s="180"/>
      <c r="AD16" s="180"/>
      <c r="AE16" s="180"/>
      <c r="AF16" s="222"/>
      <c r="AG16" s="175"/>
      <c r="AH16" s="223"/>
      <c r="AI16" s="176" t="s">
        <v>89</v>
      </c>
      <c r="AJ16" s="177"/>
      <c r="AK16" s="177"/>
      <c r="AL16" s="177"/>
      <c r="AM16" s="177"/>
      <c r="AN16" s="178"/>
      <c r="AO16" s="179" t="s">
        <v>90</v>
      </c>
      <c r="AP16" s="180"/>
      <c r="AQ16" s="180"/>
      <c r="AR16" s="180"/>
      <c r="AS16" s="180"/>
      <c r="AT16" s="313"/>
    </row>
    <row r="17" spans="2:46" ht="21.75" customHeight="1">
      <c r="B17" s="190" t="s">
        <v>179</v>
      </c>
      <c r="C17" s="191"/>
      <c r="D17" s="192"/>
      <c r="E17" s="197" t="s">
        <v>141</v>
      </c>
      <c r="F17" s="188"/>
      <c r="G17" s="187" t="s">
        <v>94</v>
      </c>
      <c r="H17" s="188"/>
      <c r="I17" s="149" t="s">
        <v>147</v>
      </c>
      <c r="J17" s="198"/>
      <c r="K17" s="162" t="s">
        <v>148</v>
      </c>
      <c r="L17" s="163"/>
      <c r="M17" s="187" t="s">
        <v>94</v>
      </c>
      <c r="N17" s="188"/>
      <c r="O17" s="149" t="s">
        <v>143</v>
      </c>
      <c r="P17" s="189"/>
      <c r="Q17" s="152" t="s">
        <v>187</v>
      </c>
      <c r="R17" s="153"/>
      <c r="S17" s="153"/>
      <c r="T17" s="162" t="s">
        <v>116</v>
      </c>
      <c r="U17" s="163"/>
      <c r="V17" s="149" t="s">
        <v>125</v>
      </c>
      <c r="W17" s="149"/>
      <c r="X17" s="150" t="s">
        <v>63</v>
      </c>
      <c r="Y17" s="164"/>
      <c r="Z17" s="154" t="s">
        <v>58</v>
      </c>
      <c r="AA17" s="161"/>
      <c r="AB17" s="156" t="s">
        <v>178</v>
      </c>
      <c r="AC17" s="160"/>
      <c r="AD17" s="150" t="s">
        <v>171</v>
      </c>
      <c r="AE17" s="161"/>
      <c r="AF17" s="227" t="s">
        <v>187</v>
      </c>
      <c r="AG17" s="153"/>
      <c r="AH17" s="234"/>
      <c r="AI17" s="154" t="s">
        <v>58</v>
      </c>
      <c r="AJ17" s="161"/>
      <c r="AK17" s="149" t="s">
        <v>209</v>
      </c>
      <c r="AL17" s="149"/>
      <c r="AM17" s="150" t="s">
        <v>60</v>
      </c>
      <c r="AN17" s="164"/>
      <c r="AO17" s="154" t="s">
        <v>67</v>
      </c>
      <c r="AP17" s="161"/>
      <c r="AQ17" s="156" t="s">
        <v>214</v>
      </c>
      <c r="AR17" s="157"/>
      <c r="AS17" s="299" t="s">
        <v>113</v>
      </c>
      <c r="AT17" s="300"/>
    </row>
    <row r="18" spans="2:46" ht="21.75" customHeight="1">
      <c r="B18" s="190" t="s">
        <v>175</v>
      </c>
      <c r="C18" s="191"/>
      <c r="D18" s="192"/>
      <c r="E18" s="197" t="s">
        <v>91</v>
      </c>
      <c r="F18" s="188"/>
      <c r="G18" s="149" t="s">
        <v>112</v>
      </c>
      <c r="H18" s="163"/>
      <c r="I18" s="149" t="s">
        <v>61</v>
      </c>
      <c r="J18" s="198"/>
      <c r="K18" s="162" t="s">
        <v>116</v>
      </c>
      <c r="L18" s="163"/>
      <c r="M18" s="187" t="s">
        <v>94</v>
      </c>
      <c r="N18" s="188"/>
      <c r="O18" s="149" t="s">
        <v>113</v>
      </c>
      <c r="P18" s="189"/>
      <c r="Q18" s="152" t="s">
        <v>188</v>
      </c>
      <c r="R18" s="153"/>
      <c r="S18" s="153"/>
      <c r="T18" s="162" t="s">
        <v>148</v>
      </c>
      <c r="U18" s="163"/>
      <c r="V18" s="156" t="s">
        <v>178</v>
      </c>
      <c r="W18" s="160"/>
      <c r="X18" s="150" t="s">
        <v>172</v>
      </c>
      <c r="Y18" s="164"/>
      <c r="Z18" s="154" t="s">
        <v>173</v>
      </c>
      <c r="AA18" s="161"/>
      <c r="AB18" s="156" t="s">
        <v>178</v>
      </c>
      <c r="AC18" s="160"/>
      <c r="AD18" s="150" t="s">
        <v>174</v>
      </c>
      <c r="AE18" s="161"/>
      <c r="AF18" s="227" t="s">
        <v>188</v>
      </c>
      <c r="AG18" s="153"/>
      <c r="AH18" s="234"/>
      <c r="AI18" s="154" t="s">
        <v>66</v>
      </c>
      <c r="AJ18" s="235"/>
      <c r="AK18" s="156" t="s">
        <v>215</v>
      </c>
      <c r="AL18" s="157"/>
      <c r="AM18" s="150" t="s">
        <v>63</v>
      </c>
      <c r="AN18" s="164"/>
      <c r="AO18" s="301" t="s">
        <v>91</v>
      </c>
      <c r="AP18" s="302"/>
      <c r="AQ18" s="149" t="s">
        <v>130</v>
      </c>
      <c r="AR18" s="149"/>
      <c r="AS18" s="150" t="s">
        <v>61</v>
      </c>
      <c r="AT18" s="164"/>
    </row>
    <row r="19" spans="2:46" ht="21.75" customHeight="1">
      <c r="B19" s="190" t="s">
        <v>180</v>
      </c>
      <c r="C19" s="191"/>
      <c r="D19" s="192"/>
      <c r="E19" s="197" t="s">
        <v>141</v>
      </c>
      <c r="F19" s="188"/>
      <c r="G19" s="187" t="s">
        <v>94</v>
      </c>
      <c r="H19" s="188"/>
      <c r="I19" s="149" t="s">
        <v>149</v>
      </c>
      <c r="J19" s="198"/>
      <c r="K19" s="162" t="s">
        <v>147</v>
      </c>
      <c r="L19" s="163"/>
      <c r="M19" s="187" t="s">
        <v>94</v>
      </c>
      <c r="N19" s="188"/>
      <c r="O19" s="149" t="s">
        <v>143</v>
      </c>
      <c r="P19" s="189"/>
      <c r="Q19" s="152" t="s">
        <v>189</v>
      </c>
      <c r="R19" s="153"/>
      <c r="S19" s="153"/>
      <c r="T19" s="154" t="str">
        <f>T17</f>
        <v>舞の里</v>
      </c>
      <c r="U19" s="155"/>
      <c r="V19" s="156" t="s">
        <v>178</v>
      </c>
      <c r="W19" s="160"/>
      <c r="X19" s="150" t="str">
        <f>Z17</f>
        <v>中　井</v>
      </c>
      <c r="Y19" s="158"/>
      <c r="Z19" s="154" t="str">
        <f>X17</f>
        <v>油　山</v>
      </c>
      <c r="AA19" s="151"/>
      <c r="AB19" s="149" t="s">
        <v>208</v>
      </c>
      <c r="AC19" s="149"/>
      <c r="AD19" s="150" t="str">
        <f>AD17</f>
        <v>小倉南</v>
      </c>
      <c r="AE19" s="159"/>
      <c r="AF19" s="227" t="s">
        <v>189</v>
      </c>
      <c r="AG19" s="153"/>
      <c r="AH19" s="234"/>
      <c r="AI19" s="314" t="s">
        <v>113</v>
      </c>
      <c r="AJ19" s="244"/>
      <c r="AK19" s="156" t="s">
        <v>216</v>
      </c>
      <c r="AL19" s="157"/>
      <c r="AM19" s="150" t="s">
        <v>60</v>
      </c>
      <c r="AN19" s="164"/>
      <c r="AO19" s="154" t="s">
        <v>67</v>
      </c>
      <c r="AP19" s="161"/>
      <c r="AQ19" s="156" t="s">
        <v>215</v>
      </c>
      <c r="AR19" s="157"/>
      <c r="AS19" s="150" t="s">
        <v>58</v>
      </c>
      <c r="AT19" s="315"/>
    </row>
    <row r="20" spans="2:46" ht="21.75" customHeight="1">
      <c r="B20" s="190" t="s">
        <v>181</v>
      </c>
      <c r="C20" s="191"/>
      <c r="D20" s="192"/>
      <c r="E20" s="162" t="s">
        <v>116</v>
      </c>
      <c r="F20" s="188"/>
      <c r="G20" s="187" t="s">
        <v>94</v>
      </c>
      <c r="H20" s="188"/>
      <c r="I20" s="283" t="s">
        <v>146</v>
      </c>
      <c r="J20" s="284"/>
      <c r="K20" s="149" t="s">
        <v>61</v>
      </c>
      <c r="L20" s="149"/>
      <c r="M20" s="187" t="s">
        <v>94</v>
      </c>
      <c r="N20" s="188"/>
      <c r="O20" s="149" t="s">
        <v>113</v>
      </c>
      <c r="P20" s="189"/>
      <c r="Q20" s="152" t="s">
        <v>190</v>
      </c>
      <c r="R20" s="153"/>
      <c r="S20" s="153"/>
      <c r="T20" s="154" t="str">
        <f>T18</f>
        <v>舞の里２</v>
      </c>
      <c r="U20" s="155"/>
      <c r="V20" s="156" t="s">
        <v>178</v>
      </c>
      <c r="W20" s="160"/>
      <c r="X20" s="150" t="str">
        <f>Z18</f>
        <v>中井２</v>
      </c>
      <c r="Y20" s="158"/>
      <c r="Z20" s="154" t="str">
        <f>X18</f>
        <v>油山２</v>
      </c>
      <c r="AA20" s="151"/>
      <c r="AB20" s="156" t="s">
        <v>178</v>
      </c>
      <c r="AC20" s="160"/>
      <c r="AD20" s="150" t="str">
        <f>AD18</f>
        <v>小倉南２</v>
      </c>
      <c r="AE20" s="151"/>
      <c r="AF20" s="227" t="s">
        <v>190</v>
      </c>
      <c r="AG20" s="153"/>
      <c r="AH20" s="234"/>
      <c r="AI20" s="301" t="s">
        <v>91</v>
      </c>
      <c r="AJ20" s="302"/>
      <c r="AK20" s="149" t="s">
        <v>130</v>
      </c>
      <c r="AL20" s="149"/>
      <c r="AM20" s="150" t="s">
        <v>63</v>
      </c>
      <c r="AN20" s="164"/>
      <c r="AO20" s="154" t="s">
        <v>66</v>
      </c>
      <c r="AP20" s="235"/>
      <c r="AQ20" s="156" t="s">
        <v>213</v>
      </c>
      <c r="AR20" s="157"/>
      <c r="AS20" s="150" t="s">
        <v>61</v>
      </c>
      <c r="AT20" s="164"/>
    </row>
    <row r="21" spans="2:46" ht="21.75" customHeight="1">
      <c r="B21" s="190" t="s">
        <v>182</v>
      </c>
      <c r="C21" s="191"/>
      <c r="D21" s="192"/>
      <c r="E21" s="162" t="s">
        <v>148</v>
      </c>
      <c r="F21" s="188"/>
      <c r="G21" s="187" t="s">
        <v>94</v>
      </c>
      <c r="H21" s="188"/>
      <c r="I21" s="187" t="s">
        <v>141</v>
      </c>
      <c r="J21" s="196"/>
      <c r="K21" s="162" t="s">
        <v>147</v>
      </c>
      <c r="L21" s="163"/>
      <c r="M21" s="187" t="s">
        <v>94</v>
      </c>
      <c r="N21" s="188"/>
      <c r="O21" s="149" t="s">
        <v>149</v>
      </c>
      <c r="P21" s="189"/>
      <c r="Q21" s="117"/>
      <c r="R21" s="104" t="s">
        <v>191</v>
      </c>
      <c r="S21" s="104"/>
      <c r="T21" s="154" t="str">
        <f>T17</f>
        <v>舞の里</v>
      </c>
      <c r="U21" s="155"/>
      <c r="V21" s="156" t="s">
        <v>178</v>
      </c>
      <c r="W21" s="160"/>
      <c r="X21" s="150" t="str">
        <f>AD17</f>
        <v>小倉南</v>
      </c>
      <c r="Y21" s="158"/>
      <c r="Z21" s="154" t="str">
        <f>Z17</f>
        <v>中　井</v>
      </c>
      <c r="AA21" s="159"/>
      <c r="AB21" s="149" t="s">
        <v>126</v>
      </c>
      <c r="AC21" s="149"/>
      <c r="AD21" s="150" t="str">
        <f>X17</f>
        <v>油　山</v>
      </c>
      <c r="AE21" s="151"/>
      <c r="AF21" s="106"/>
      <c r="AG21" s="104" t="s">
        <v>191</v>
      </c>
      <c r="AH21" s="105"/>
      <c r="AI21" s="314" t="s">
        <v>113</v>
      </c>
      <c r="AJ21" s="244"/>
      <c r="AK21" s="245" t="s">
        <v>210</v>
      </c>
      <c r="AL21" s="246"/>
      <c r="AM21" s="150" t="s">
        <v>58</v>
      </c>
      <c r="AN21" s="315"/>
      <c r="AO21" s="154" t="s">
        <v>67</v>
      </c>
      <c r="AP21" s="161"/>
      <c r="AQ21" s="156" t="s">
        <v>212</v>
      </c>
      <c r="AR21" s="157"/>
      <c r="AS21" s="150" t="s">
        <v>60</v>
      </c>
      <c r="AT21" s="250"/>
    </row>
    <row r="22" spans="2:46" ht="21.75" customHeight="1" thickBot="1">
      <c r="B22" s="190"/>
      <c r="C22" s="191"/>
      <c r="D22" s="192"/>
      <c r="E22" s="193" t="s">
        <v>150</v>
      </c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195"/>
      <c r="Q22" s="152" t="s">
        <v>192</v>
      </c>
      <c r="R22" s="153"/>
      <c r="S22" s="153"/>
      <c r="T22" s="154" t="str">
        <f>T18</f>
        <v>舞の里２</v>
      </c>
      <c r="U22" s="155"/>
      <c r="V22" s="156" t="s">
        <v>178</v>
      </c>
      <c r="W22" s="157"/>
      <c r="X22" s="150" t="str">
        <f>AD18</f>
        <v>小倉南２</v>
      </c>
      <c r="Y22" s="158"/>
      <c r="Z22" s="154" t="str">
        <f>Z18</f>
        <v>中井２</v>
      </c>
      <c r="AA22" s="155"/>
      <c r="AB22" s="156" t="s">
        <v>178</v>
      </c>
      <c r="AC22" s="157"/>
      <c r="AD22" s="150" t="str">
        <f>X18</f>
        <v>油山２</v>
      </c>
      <c r="AE22" s="151"/>
      <c r="AF22" s="227" t="s">
        <v>192</v>
      </c>
      <c r="AG22" s="153"/>
      <c r="AH22" s="234"/>
      <c r="AI22" s="154" t="s">
        <v>61</v>
      </c>
      <c r="AJ22" s="235"/>
      <c r="AK22" s="149" t="s">
        <v>211</v>
      </c>
      <c r="AL22" s="149"/>
      <c r="AM22" s="150" t="s">
        <v>63</v>
      </c>
      <c r="AN22" s="164"/>
      <c r="AO22" s="154" t="s">
        <v>66</v>
      </c>
      <c r="AP22" s="235"/>
      <c r="AQ22" s="149" t="s">
        <v>130</v>
      </c>
      <c r="AR22" s="149"/>
      <c r="AS22" s="316" t="s">
        <v>91</v>
      </c>
      <c r="AT22" s="317"/>
    </row>
    <row r="23" spans="2:44" ht="21.75" customHeight="1" hidden="1">
      <c r="B23" s="285" t="s">
        <v>183</v>
      </c>
      <c r="C23" s="286"/>
      <c r="D23" s="287"/>
      <c r="E23" s="288" t="s">
        <v>116</v>
      </c>
      <c r="F23" s="289"/>
      <c r="G23" s="290" t="s">
        <v>46</v>
      </c>
      <c r="H23" s="289"/>
      <c r="I23" s="290" t="s">
        <v>91</v>
      </c>
      <c r="J23" s="291"/>
      <c r="K23" s="292" t="s">
        <v>61</v>
      </c>
      <c r="L23" s="292"/>
      <c r="M23" s="290" t="s">
        <v>94</v>
      </c>
      <c r="N23" s="289"/>
      <c r="O23" s="293" t="s">
        <v>146</v>
      </c>
      <c r="P23" s="294"/>
      <c r="T23" s="2" t="s">
        <v>154</v>
      </c>
      <c r="AI23" s="9"/>
      <c r="AJ23" s="9" t="s">
        <v>203</v>
      </c>
      <c r="AK23" s="9"/>
      <c r="AL23" s="9"/>
      <c r="AM23" s="9"/>
      <c r="AN23" s="9"/>
      <c r="AO23" s="9"/>
      <c r="AP23" s="9"/>
      <c r="AQ23" s="145"/>
      <c r="AR23" s="146"/>
    </row>
    <row r="24" spans="2:44" ht="21.75" customHeight="1" hidden="1">
      <c r="B24" s="296" t="s">
        <v>184</v>
      </c>
      <c r="C24" s="191"/>
      <c r="D24" s="192"/>
      <c r="E24" s="162" t="s">
        <v>148</v>
      </c>
      <c r="F24" s="188"/>
      <c r="G24" s="187" t="s">
        <v>94</v>
      </c>
      <c r="H24" s="188"/>
      <c r="I24" s="149" t="s">
        <v>147</v>
      </c>
      <c r="J24" s="198"/>
      <c r="K24" s="197" t="s">
        <v>143</v>
      </c>
      <c r="L24" s="188"/>
      <c r="M24" s="187" t="s">
        <v>94</v>
      </c>
      <c r="N24" s="188"/>
      <c r="O24" s="149" t="s">
        <v>149</v>
      </c>
      <c r="P24" s="295"/>
      <c r="AI24" s="9"/>
      <c r="AJ24" s="9"/>
      <c r="AK24" s="9"/>
      <c r="AL24" s="9"/>
      <c r="AM24" s="9"/>
      <c r="AN24" s="9"/>
      <c r="AO24" s="9"/>
      <c r="AP24" s="9"/>
      <c r="AQ24" s="145"/>
      <c r="AR24" s="146"/>
    </row>
    <row r="25" spans="2:44" ht="21.75" customHeight="1" hidden="1">
      <c r="B25" s="296" t="s">
        <v>185</v>
      </c>
      <c r="C25" s="191"/>
      <c r="D25" s="192"/>
      <c r="E25" s="162" t="s">
        <v>116</v>
      </c>
      <c r="F25" s="188"/>
      <c r="G25" s="187" t="s">
        <v>94</v>
      </c>
      <c r="H25" s="188"/>
      <c r="I25" s="149" t="s">
        <v>61</v>
      </c>
      <c r="J25" s="198"/>
      <c r="K25" s="297" t="s">
        <v>146</v>
      </c>
      <c r="L25" s="298"/>
      <c r="M25" s="187" t="s">
        <v>94</v>
      </c>
      <c r="N25" s="188"/>
      <c r="O25" s="149" t="s">
        <v>113</v>
      </c>
      <c r="P25" s="295"/>
      <c r="AI25" s="9"/>
      <c r="AJ25" s="9"/>
      <c r="AK25" s="9"/>
      <c r="AL25" s="9"/>
      <c r="AM25" s="9"/>
      <c r="AN25" s="9"/>
      <c r="AO25" s="9"/>
      <c r="AP25" s="9"/>
      <c r="AQ25" s="145"/>
      <c r="AR25" s="146"/>
    </row>
    <row r="26" spans="2:44" ht="21.75" customHeight="1" hidden="1" thickBot="1">
      <c r="B26" s="305" t="s">
        <v>186</v>
      </c>
      <c r="C26" s="306"/>
      <c r="D26" s="307"/>
      <c r="E26" s="308" t="s">
        <v>148</v>
      </c>
      <c r="F26" s="303"/>
      <c r="G26" s="309" t="s">
        <v>94</v>
      </c>
      <c r="H26" s="310"/>
      <c r="I26" s="303" t="s">
        <v>149</v>
      </c>
      <c r="J26" s="311"/>
      <c r="K26" s="312" t="s">
        <v>91</v>
      </c>
      <c r="L26" s="310"/>
      <c r="M26" s="309" t="s">
        <v>46</v>
      </c>
      <c r="N26" s="310"/>
      <c r="O26" s="303" t="s">
        <v>113</v>
      </c>
      <c r="P26" s="304"/>
      <c r="AI26" s="9"/>
      <c r="AJ26" s="9"/>
      <c r="AK26" s="9"/>
      <c r="AL26" s="9"/>
      <c r="AM26" s="9"/>
      <c r="AN26" s="9"/>
      <c r="AO26" s="9"/>
      <c r="AP26" s="9"/>
      <c r="AQ26" s="9"/>
      <c r="AR26" s="9"/>
    </row>
    <row r="27" spans="2:44" ht="21.75" customHeight="1">
      <c r="B27" s="323" t="s">
        <v>41</v>
      </c>
      <c r="C27" s="324"/>
      <c r="D27" s="325"/>
      <c r="E27" s="327" t="s">
        <v>161</v>
      </c>
      <c r="F27" s="328"/>
      <c r="G27" s="328"/>
      <c r="H27" s="328"/>
      <c r="I27" s="328"/>
      <c r="J27" s="328"/>
      <c r="K27" s="328"/>
      <c r="L27" s="328"/>
      <c r="M27" s="328"/>
      <c r="N27" s="328"/>
      <c r="O27" s="328"/>
      <c r="P27" s="329"/>
      <c r="Q27" s="165" t="s">
        <v>41</v>
      </c>
      <c r="R27" s="166"/>
      <c r="S27" s="200"/>
      <c r="T27" s="206" t="s">
        <v>205</v>
      </c>
      <c r="U27" s="169"/>
      <c r="V27" s="169"/>
      <c r="W27" s="169"/>
      <c r="X27" s="169"/>
      <c r="Y27" s="169"/>
      <c r="Z27" s="169"/>
      <c r="AA27" s="169"/>
      <c r="AB27" s="169"/>
      <c r="AC27" s="169"/>
      <c r="AD27" s="169"/>
      <c r="AE27" s="265"/>
      <c r="AI27" s="9"/>
      <c r="AJ27" s="9"/>
      <c r="AK27" s="9"/>
      <c r="AL27" s="9"/>
      <c r="AM27" s="9"/>
      <c r="AN27" s="9"/>
      <c r="AO27" s="9"/>
      <c r="AP27" s="9"/>
      <c r="AQ27" s="145"/>
      <c r="AR27" s="146"/>
    </row>
    <row r="28" spans="2:44" ht="21.75" customHeight="1">
      <c r="B28" s="326"/>
      <c r="C28" s="167"/>
      <c r="D28" s="203"/>
      <c r="E28" s="170" t="s">
        <v>219</v>
      </c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330"/>
      <c r="Q28" s="167"/>
      <c r="R28" s="167"/>
      <c r="S28" s="203"/>
      <c r="T28" s="170" t="s">
        <v>223</v>
      </c>
      <c r="U28" s="171"/>
      <c r="V28" s="171"/>
      <c r="W28" s="171"/>
      <c r="X28" s="171"/>
      <c r="Y28" s="171"/>
      <c r="Z28" s="171"/>
      <c r="AA28" s="171"/>
      <c r="AB28" s="171"/>
      <c r="AC28" s="171"/>
      <c r="AD28" s="171"/>
      <c r="AE28" s="261"/>
      <c r="AI28" s="9"/>
      <c r="AJ28" s="9"/>
      <c r="AK28" s="9"/>
      <c r="AL28" s="9"/>
      <c r="AM28" s="9"/>
      <c r="AN28" s="9"/>
      <c r="AO28" s="9"/>
      <c r="AP28" s="9"/>
      <c r="AQ28" s="145"/>
      <c r="AR28" s="146"/>
    </row>
    <row r="29" spans="2:31" ht="21.75" customHeight="1">
      <c r="B29" s="326"/>
      <c r="C29" s="167"/>
      <c r="D29" s="203"/>
      <c r="E29" s="172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331"/>
      <c r="Q29" s="167"/>
      <c r="R29" s="167"/>
      <c r="S29" s="203"/>
      <c r="T29" s="172"/>
      <c r="U29" s="173"/>
      <c r="V29" s="173"/>
      <c r="W29" s="173"/>
      <c r="X29" s="173"/>
      <c r="Y29" s="173"/>
      <c r="Z29" s="173"/>
      <c r="AA29" s="173"/>
      <c r="AB29" s="173"/>
      <c r="AC29" s="173"/>
      <c r="AD29" s="173"/>
      <c r="AE29" s="266"/>
    </row>
    <row r="30" spans="2:31" ht="17.25">
      <c r="B30" s="332"/>
      <c r="C30" s="175"/>
      <c r="D30" s="223"/>
      <c r="E30" s="176" t="s">
        <v>89</v>
      </c>
      <c r="F30" s="177"/>
      <c r="G30" s="177"/>
      <c r="H30" s="177"/>
      <c r="I30" s="177"/>
      <c r="J30" s="178"/>
      <c r="K30" s="179" t="s">
        <v>90</v>
      </c>
      <c r="L30" s="180"/>
      <c r="M30" s="180"/>
      <c r="N30" s="180"/>
      <c r="O30" s="180"/>
      <c r="P30" s="333"/>
      <c r="Q30" s="174"/>
      <c r="R30" s="175"/>
      <c r="S30" s="223"/>
      <c r="T30" s="176" t="s">
        <v>89</v>
      </c>
      <c r="U30" s="177"/>
      <c r="V30" s="177"/>
      <c r="W30" s="177"/>
      <c r="X30" s="177"/>
      <c r="Y30" s="178"/>
      <c r="Z30" s="179" t="s">
        <v>90</v>
      </c>
      <c r="AA30" s="180"/>
      <c r="AB30" s="180"/>
      <c r="AC30" s="180"/>
      <c r="AD30" s="180"/>
      <c r="AE30" s="313"/>
    </row>
    <row r="31" spans="2:31" ht="19.5" customHeight="1">
      <c r="B31" s="334" t="s">
        <v>187</v>
      </c>
      <c r="C31" s="238"/>
      <c r="D31" s="335"/>
      <c r="E31" s="452" t="s">
        <v>59</v>
      </c>
      <c r="F31" s="459"/>
      <c r="G31" s="198" t="s">
        <v>112</v>
      </c>
      <c r="H31" s="162"/>
      <c r="I31" s="462" t="s">
        <v>113</v>
      </c>
      <c r="J31" s="455"/>
      <c r="K31" s="454" t="s">
        <v>66</v>
      </c>
      <c r="L31" s="460"/>
      <c r="M31" s="198" t="s">
        <v>112</v>
      </c>
      <c r="N31" s="162"/>
      <c r="O31" s="164" t="s">
        <v>60</v>
      </c>
      <c r="P31" s="465"/>
      <c r="Q31" s="334" t="s">
        <v>187</v>
      </c>
      <c r="R31" s="238"/>
      <c r="S31" s="335"/>
      <c r="T31" s="452"/>
      <c r="U31" s="459"/>
      <c r="V31" s="198" t="s">
        <v>112</v>
      </c>
      <c r="W31" s="162"/>
      <c r="X31" s="462"/>
      <c r="Y31" s="455"/>
      <c r="Z31" s="454"/>
      <c r="AA31" s="460"/>
      <c r="AB31" s="198" t="s">
        <v>112</v>
      </c>
      <c r="AC31" s="162"/>
      <c r="AD31" s="164"/>
      <c r="AE31" s="453"/>
    </row>
    <row r="32" spans="2:31" ht="19.5" customHeight="1">
      <c r="B32" s="334" t="s">
        <v>188</v>
      </c>
      <c r="C32" s="238"/>
      <c r="D32" s="335"/>
      <c r="E32" s="454" t="s">
        <v>221</v>
      </c>
      <c r="F32" s="460"/>
      <c r="G32" s="463" t="s">
        <v>178</v>
      </c>
      <c r="H32" s="464"/>
      <c r="I32" s="198" t="s">
        <v>143</v>
      </c>
      <c r="J32" s="454"/>
      <c r="K32" s="452" t="s">
        <v>63</v>
      </c>
      <c r="L32" s="461"/>
      <c r="M32" s="198" t="s">
        <v>112</v>
      </c>
      <c r="N32" s="162"/>
      <c r="O32" s="164" t="s">
        <v>67</v>
      </c>
      <c r="P32" s="466"/>
      <c r="Q32" s="334" t="s">
        <v>188</v>
      </c>
      <c r="R32" s="238"/>
      <c r="S32" s="335"/>
      <c r="T32" s="454"/>
      <c r="U32" s="460"/>
      <c r="V32" s="198" t="s">
        <v>112</v>
      </c>
      <c r="W32" s="162"/>
      <c r="X32" s="198"/>
      <c r="Y32" s="454"/>
      <c r="Z32" s="452"/>
      <c r="AA32" s="461"/>
      <c r="AB32" s="198" t="s">
        <v>112</v>
      </c>
      <c r="AC32" s="162"/>
      <c r="AD32" s="164"/>
      <c r="AE32" s="456"/>
    </row>
    <row r="33" spans="2:31" ht="19.5" customHeight="1">
      <c r="B33" s="334" t="s">
        <v>189</v>
      </c>
      <c r="C33" s="238"/>
      <c r="D33" s="335"/>
      <c r="E33" s="452" t="s">
        <v>59</v>
      </c>
      <c r="F33" s="459"/>
      <c r="G33" s="463" t="s">
        <v>178</v>
      </c>
      <c r="H33" s="464"/>
      <c r="I33" s="237" t="s">
        <v>117</v>
      </c>
      <c r="J33" s="457"/>
      <c r="K33" s="452" t="s">
        <v>63</v>
      </c>
      <c r="L33" s="461"/>
      <c r="M33" s="198" t="s">
        <v>112</v>
      </c>
      <c r="N33" s="162"/>
      <c r="O33" s="462" t="s">
        <v>113</v>
      </c>
      <c r="P33" s="467"/>
      <c r="Q33" s="334" t="s">
        <v>189</v>
      </c>
      <c r="R33" s="238"/>
      <c r="S33" s="335"/>
      <c r="T33" s="452"/>
      <c r="U33" s="459"/>
      <c r="V33" s="198" t="s">
        <v>112</v>
      </c>
      <c r="W33" s="162"/>
      <c r="X33" s="237"/>
      <c r="Y33" s="457"/>
      <c r="Z33" s="452"/>
      <c r="AA33" s="461"/>
      <c r="AB33" s="198" t="s">
        <v>112</v>
      </c>
      <c r="AC33" s="162"/>
      <c r="AD33" s="462"/>
      <c r="AE33" s="455"/>
    </row>
    <row r="34" spans="2:31" ht="19.5" customHeight="1">
      <c r="B34" s="334" t="s">
        <v>190</v>
      </c>
      <c r="C34" s="238"/>
      <c r="D34" s="335"/>
      <c r="E34" s="454" t="s">
        <v>66</v>
      </c>
      <c r="F34" s="460"/>
      <c r="G34" s="198" t="s">
        <v>112</v>
      </c>
      <c r="H34" s="162"/>
      <c r="I34" s="462" t="s">
        <v>113</v>
      </c>
      <c r="J34" s="455"/>
      <c r="K34" s="454" t="s">
        <v>221</v>
      </c>
      <c r="L34" s="460"/>
      <c r="M34" s="463" t="s">
        <v>178</v>
      </c>
      <c r="N34" s="464"/>
      <c r="O34" s="164" t="s">
        <v>48</v>
      </c>
      <c r="P34" s="468"/>
      <c r="Q34" s="334" t="s">
        <v>190</v>
      </c>
      <c r="R34" s="238"/>
      <c r="S34" s="335"/>
      <c r="T34" s="454"/>
      <c r="U34" s="460"/>
      <c r="V34" s="198" t="s">
        <v>112</v>
      </c>
      <c r="W34" s="162"/>
      <c r="X34" s="462"/>
      <c r="Y34" s="455"/>
      <c r="Z34" s="454"/>
      <c r="AA34" s="460"/>
      <c r="AB34" s="198" t="s">
        <v>112</v>
      </c>
      <c r="AC34" s="162"/>
      <c r="AD34" s="164"/>
      <c r="AE34" s="452"/>
    </row>
    <row r="35" spans="2:31" ht="19.5" customHeight="1">
      <c r="B35" s="147"/>
      <c r="C35" s="115" t="s">
        <v>191</v>
      </c>
      <c r="D35" s="116"/>
      <c r="E35" s="452" t="s">
        <v>59</v>
      </c>
      <c r="F35" s="459"/>
      <c r="G35" s="198" t="s">
        <v>112</v>
      </c>
      <c r="H35" s="162"/>
      <c r="I35" s="164" t="s">
        <v>67</v>
      </c>
      <c r="J35" s="458"/>
      <c r="K35" s="452" t="s">
        <v>63</v>
      </c>
      <c r="L35" s="461"/>
      <c r="M35" s="198" t="s">
        <v>112</v>
      </c>
      <c r="N35" s="162"/>
      <c r="O35" s="237" t="s">
        <v>117</v>
      </c>
      <c r="P35" s="469"/>
      <c r="Q35" s="147"/>
      <c r="R35" s="115" t="s">
        <v>191</v>
      </c>
      <c r="S35" s="116"/>
      <c r="T35" s="452"/>
      <c r="U35" s="459"/>
      <c r="V35" s="198" t="s">
        <v>112</v>
      </c>
      <c r="W35" s="162"/>
      <c r="X35" s="164"/>
      <c r="Y35" s="458"/>
      <c r="Z35" s="452"/>
      <c r="AA35" s="461"/>
      <c r="AB35" s="198" t="s">
        <v>112</v>
      </c>
      <c r="AC35" s="162"/>
      <c r="AD35" s="237"/>
      <c r="AE35" s="457"/>
    </row>
    <row r="36" spans="2:31" ht="19.5" customHeight="1" thickBot="1">
      <c r="B36" s="334" t="s">
        <v>192</v>
      </c>
      <c r="C36" s="238"/>
      <c r="D36" s="335"/>
      <c r="E36" s="470" t="s">
        <v>66</v>
      </c>
      <c r="F36" s="471"/>
      <c r="G36" s="472" t="s">
        <v>178</v>
      </c>
      <c r="H36" s="473"/>
      <c r="I36" s="474" t="s">
        <v>117</v>
      </c>
      <c r="J36" s="475"/>
      <c r="K36" s="476" t="s">
        <v>63</v>
      </c>
      <c r="L36" s="477"/>
      <c r="M36" s="478" t="s">
        <v>112</v>
      </c>
      <c r="N36" s="451"/>
      <c r="O36" s="479" t="s">
        <v>60</v>
      </c>
      <c r="P36" s="480"/>
      <c r="Q36" s="334" t="s">
        <v>192</v>
      </c>
      <c r="R36" s="238"/>
      <c r="S36" s="335"/>
      <c r="T36" s="454"/>
      <c r="U36" s="460"/>
      <c r="V36" s="198" t="s">
        <v>112</v>
      </c>
      <c r="W36" s="162"/>
      <c r="X36" s="237"/>
      <c r="Y36" s="457"/>
      <c r="Z36" s="452"/>
      <c r="AA36" s="461"/>
      <c r="AB36" s="198" t="s">
        <v>112</v>
      </c>
      <c r="AC36" s="162"/>
      <c r="AD36" s="164"/>
      <c r="AE36" s="453"/>
    </row>
    <row r="37" ht="17.25">
      <c r="B37" s="148" t="s">
        <v>222</v>
      </c>
    </row>
  </sheetData>
  <sheetProtection/>
  <mergeCells count="400">
    <mergeCell ref="AB36:AC36"/>
    <mergeCell ref="AD36:AE36"/>
    <mergeCell ref="O36:P36"/>
    <mergeCell ref="Q36:S36"/>
    <mergeCell ref="T36:U36"/>
    <mergeCell ref="V36:W36"/>
    <mergeCell ref="X36:Y36"/>
    <mergeCell ref="Z36:AA36"/>
    <mergeCell ref="X35:Y35"/>
    <mergeCell ref="Z35:AA35"/>
    <mergeCell ref="AB35:AC35"/>
    <mergeCell ref="AD35:AE35"/>
    <mergeCell ref="B36:D36"/>
    <mergeCell ref="E36:F36"/>
    <mergeCell ref="G36:H36"/>
    <mergeCell ref="I36:J36"/>
    <mergeCell ref="K36:L36"/>
    <mergeCell ref="M36:N36"/>
    <mergeCell ref="AB34:AC34"/>
    <mergeCell ref="AD34:AE34"/>
    <mergeCell ref="E35:F35"/>
    <mergeCell ref="G35:H35"/>
    <mergeCell ref="I35:J35"/>
    <mergeCell ref="K35:L35"/>
    <mergeCell ref="M35:N35"/>
    <mergeCell ref="O35:P35"/>
    <mergeCell ref="T35:U35"/>
    <mergeCell ref="V35:W35"/>
    <mergeCell ref="AB33:AC33"/>
    <mergeCell ref="AD33:AE33"/>
    <mergeCell ref="B34:D34"/>
    <mergeCell ref="E34:F34"/>
    <mergeCell ref="G34:H34"/>
    <mergeCell ref="I34:J34"/>
    <mergeCell ref="K33:L33"/>
    <mergeCell ref="M33:N33"/>
    <mergeCell ref="O33:P33"/>
    <mergeCell ref="Q34:S34"/>
    <mergeCell ref="O34:P34"/>
    <mergeCell ref="Q33:S33"/>
    <mergeCell ref="T33:U33"/>
    <mergeCell ref="V33:W33"/>
    <mergeCell ref="X33:Y33"/>
    <mergeCell ref="Z33:AA33"/>
    <mergeCell ref="T34:U34"/>
    <mergeCell ref="V34:W34"/>
    <mergeCell ref="X34:Y34"/>
    <mergeCell ref="Z34:AA34"/>
    <mergeCell ref="B33:D33"/>
    <mergeCell ref="E32:F32"/>
    <mergeCell ref="G32:H32"/>
    <mergeCell ref="I32:J32"/>
    <mergeCell ref="K34:L34"/>
    <mergeCell ref="M34:N34"/>
    <mergeCell ref="T32:U32"/>
    <mergeCell ref="V32:W32"/>
    <mergeCell ref="X32:Y32"/>
    <mergeCell ref="Z32:AA32"/>
    <mergeCell ref="AB32:AC32"/>
    <mergeCell ref="AD32:AE32"/>
    <mergeCell ref="AB31:AC31"/>
    <mergeCell ref="AD31:AE31"/>
    <mergeCell ref="B32:D32"/>
    <mergeCell ref="E33:F33"/>
    <mergeCell ref="G33:H33"/>
    <mergeCell ref="I33:J33"/>
    <mergeCell ref="K32:L32"/>
    <mergeCell ref="M32:N32"/>
    <mergeCell ref="O32:P32"/>
    <mergeCell ref="Q32:S32"/>
    <mergeCell ref="O31:P31"/>
    <mergeCell ref="Q31:S31"/>
    <mergeCell ref="T31:U31"/>
    <mergeCell ref="V31:W31"/>
    <mergeCell ref="X31:Y31"/>
    <mergeCell ref="Z31:AA31"/>
    <mergeCell ref="B31:D31"/>
    <mergeCell ref="E31:F31"/>
    <mergeCell ref="G31:H31"/>
    <mergeCell ref="I31:J31"/>
    <mergeCell ref="K31:L31"/>
    <mergeCell ref="M31:N31"/>
    <mergeCell ref="B30:D30"/>
    <mergeCell ref="E30:J30"/>
    <mergeCell ref="K30:P30"/>
    <mergeCell ref="Q30:S30"/>
    <mergeCell ref="T30:Y30"/>
    <mergeCell ref="Z30:AE30"/>
    <mergeCell ref="AQ22:AR22"/>
    <mergeCell ref="AS20:AT20"/>
    <mergeCell ref="B27:D29"/>
    <mergeCell ref="E27:P27"/>
    <mergeCell ref="Q27:S29"/>
    <mergeCell ref="T27:AE27"/>
    <mergeCell ref="E28:P29"/>
    <mergeCell ref="T28:AE29"/>
    <mergeCell ref="AM20:AN20"/>
    <mergeCell ref="AO20:AP20"/>
    <mergeCell ref="AS19:AT19"/>
    <mergeCell ref="AS21:AT21"/>
    <mergeCell ref="AS22:AT22"/>
    <mergeCell ref="B13:D15"/>
    <mergeCell ref="B16:D16"/>
    <mergeCell ref="AF22:AH22"/>
    <mergeCell ref="AI22:AJ22"/>
    <mergeCell ref="AK22:AL22"/>
    <mergeCell ref="AM22:AN22"/>
    <mergeCell ref="AO22:AP22"/>
    <mergeCell ref="AQ20:AR20"/>
    <mergeCell ref="AI21:AJ21"/>
    <mergeCell ref="AK21:AL21"/>
    <mergeCell ref="AM21:AN21"/>
    <mergeCell ref="AO21:AP21"/>
    <mergeCell ref="AQ21:AR21"/>
    <mergeCell ref="AF18:AH18"/>
    <mergeCell ref="AI18:AJ18"/>
    <mergeCell ref="AK18:AL18"/>
    <mergeCell ref="AF20:AH20"/>
    <mergeCell ref="AI20:AJ20"/>
    <mergeCell ref="AK20:AL20"/>
    <mergeCell ref="AF19:AH19"/>
    <mergeCell ref="AI19:AJ19"/>
    <mergeCell ref="AK19:AL19"/>
    <mergeCell ref="AM19:AN19"/>
    <mergeCell ref="AO19:AP19"/>
    <mergeCell ref="AQ19:AR19"/>
    <mergeCell ref="AF16:AH16"/>
    <mergeCell ref="AI16:AN16"/>
    <mergeCell ref="AO16:AT16"/>
    <mergeCell ref="AF17:AH17"/>
    <mergeCell ref="AI17:AJ17"/>
    <mergeCell ref="AK17:AL17"/>
    <mergeCell ref="AM17:AN17"/>
    <mergeCell ref="O26:P26"/>
    <mergeCell ref="B26:D26"/>
    <mergeCell ref="E26:F26"/>
    <mergeCell ref="G26:H26"/>
    <mergeCell ref="I26:J26"/>
    <mergeCell ref="K26:L26"/>
    <mergeCell ref="M26:N26"/>
    <mergeCell ref="O25:P25"/>
    <mergeCell ref="B24:D24"/>
    <mergeCell ref="E24:F24"/>
    <mergeCell ref="AO17:AP17"/>
    <mergeCell ref="AQ17:AR17"/>
    <mergeCell ref="AS17:AT17"/>
    <mergeCell ref="AM18:AN18"/>
    <mergeCell ref="AO18:AP18"/>
    <mergeCell ref="AQ18:AR18"/>
    <mergeCell ref="AS18:AT18"/>
    <mergeCell ref="B25:D25"/>
    <mergeCell ref="E25:F25"/>
    <mergeCell ref="G25:H25"/>
    <mergeCell ref="I25:J25"/>
    <mergeCell ref="K25:L25"/>
    <mergeCell ref="M25:N25"/>
    <mergeCell ref="G24:H24"/>
    <mergeCell ref="I24:J24"/>
    <mergeCell ref="K24:L24"/>
    <mergeCell ref="M24:N24"/>
    <mergeCell ref="O20:P20"/>
    <mergeCell ref="M23:N23"/>
    <mergeCell ref="O23:P23"/>
    <mergeCell ref="O24:P24"/>
    <mergeCell ref="B21:D21"/>
    <mergeCell ref="B23:D23"/>
    <mergeCell ref="E23:F23"/>
    <mergeCell ref="G23:H23"/>
    <mergeCell ref="I23:J23"/>
    <mergeCell ref="K23:L23"/>
    <mergeCell ref="E21:F21"/>
    <mergeCell ref="K19:L19"/>
    <mergeCell ref="M19:N19"/>
    <mergeCell ref="B20:D20"/>
    <mergeCell ref="E20:F20"/>
    <mergeCell ref="G20:H20"/>
    <mergeCell ref="I20:J20"/>
    <mergeCell ref="K20:L20"/>
    <mergeCell ref="M20:N20"/>
    <mergeCell ref="AS12:AT12"/>
    <mergeCell ref="E16:J16"/>
    <mergeCell ref="K16:P16"/>
    <mergeCell ref="B18:D18"/>
    <mergeCell ref="E18:F18"/>
    <mergeCell ref="G18:H18"/>
    <mergeCell ref="I18:J18"/>
    <mergeCell ref="K18:L18"/>
    <mergeCell ref="M18:N18"/>
    <mergeCell ref="O18:P18"/>
    <mergeCell ref="AF12:AH12"/>
    <mergeCell ref="AI12:AJ12"/>
    <mergeCell ref="AK12:AL12"/>
    <mergeCell ref="AM12:AN12"/>
    <mergeCell ref="AO12:AP12"/>
    <mergeCell ref="AQ12:AR12"/>
    <mergeCell ref="AS11:AT11"/>
    <mergeCell ref="E13:P13"/>
    <mergeCell ref="V11:W11"/>
    <mergeCell ref="AF13:AH15"/>
    <mergeCell ref="AI13:AT13"/>
    <mergeCell ref="AI14:AT15"/>
    <mergeCell ref="AI11:AJ11"/>
    <mergeCell ref="O11:P11"/>
    <mergeCell ref="Q11:S11"/>
    <mergeCell ref="T11:U11"/>
    <mergeCell ref="AS10:AT10"/>
    <mergeCell ref="AM10:AN10"/>
    <mergeCell ref="AO10:AP10"/>
    <mergeCell ref="AQ10:AR10"/>
    <mergeCell ref="AB10:AC10"/>
    <mergeCell ref="AK11:AL11"/>
    <mergeCell ref="AM11:AN11"/>
    <mergeCell ref="AO11:AP11"/>
    <mergeCell ref="AQ11:AR11"/>
    <mergeCell ref="AI10:AJ10"/>
    <mergeCell ref="M10:N10"/>
    <mergeCell ref="O10:P10"/>
    <mergeCell ref="AF10:AH10"/>
    <mergeCell ref="B11:D11"/>
    <mergeCell ref="E11:F11"/>
    <mergeCell ref="G11:H11"/>
    <mergeCell ref="I11:J11"/>
    <mergeCell ref="K11:L11"/>
    <mergeCell ref="M11:N11"/>
    <mergeCell ref="X11:Y11"/>
    <mergeCell ref="Z11:AA11"/>
    <mergeCell ref="AB11:AC11"/>
    <mergeCell ref="AD11:AE11"/>
    <mergeCell ref="AK9:AL9"/>
    <mergeCell ref="Z9:AA9"/>
    <mergeCell ref="AK10:AL10"/>
    <mergeCell ref="X10:Y10"/>
    <mergeCell ref="Z10:AA10"/>
    <mergeCell ref="AS9:AT9"/>
    <mergeCell ref="B10:D10"/>
    <mergeCell ref="E10:F10"/>
    <mergeCell ref="G10:H10"/>
    <mergeCell ref="I10:J10"/>
    <mergeCell ref="K10:L10"/>
    <mergeCell ref="AD10:AE10"/>
    <mergeCell ref="AM9:AN9"/>
    <mergeCell ref="T10:U10"/>
    <mergeCell ref="V10:W10"/>
    <mergeCell ref="AS8:AT8"/>
    <mergeCell ref="B9:D9"/>
    <mergeCell ref="E9:J9"/>
    <mergeCell ref="K9:P9"/>
    <mergeCell ref="Q9:S9"/>
    <mergeCell ref="T9:U9"/>
    <mergeCell ref="V9:W9"/>
    <mergeCell ref="X9:Y9"/>
    <mergeCell ref="AD8:AE8"/>
    <mergeCell ref="AO9:AP9"/>
    <mergeCell ref="AM8:AN8"/>
    <mergeCell ref="AB9:AC9"/>
    <mergeCell ref="AD9:AE9"/>
    <mergeCell ref="AF9:AH9"/>
    <mergeCell ref="AI9:AJ9"/>
    <mergeCell ref="AI8:AJ8"/>
    <mergeCell ref="AK8:AL8"/>
    <mergeCell ref="AQ8:AR8"/>
    <mergeCell ref="AQ9:AR9"/>
    <mergeCell ref="AO8:AP8"/>
    <mergeCell ref="Q8:S8"/>
    <mergeCell ref="T8:U8"/>
    <mergeCell ref="V8:W8"/>
    <mergeCell ref="X8:Y8"/>
    <mergeCell ref="Z8:AA8"/>
    <mergeCell ref="AB8:AC8"/>
    <mergeCell ref="AF8:AH8"/>
    <mergeCell ref="AO7:AP7"/>
    <mergeCell ref="AQ7:AR7"/>
    <mergeCell ref="AS7:AT7"/>
    <mergeCell ref="B8:D8"/>
    <mergeCell ref="E8:F8"/>
    <mergeCell ref="G8:H8"/>
    <mergeCell ref="I8:J8"/>
    <mergeCell ref="K8:L8"/>
    <mergeCell ref="M8:N8"/>
    <mergeCell ref="O8:P8"/>
    <mergeCell ref="AB7:AC7"/>
    <mergeCell ref="AD7:AE7"/>
    <mergeCell ref="AF7:AH7"/>
    <mergeCell ref="AI7:AJ7"/>
    <mergeCell ref="AK7:AL7"/>
    <mergeCell ref="AM7:AN7"/>
    <mergeCell ref="AQ6:AR6"/>
    <mergeCell ref="AS6:AT6"/>
    <mergeCell ref="B7:D7"/>
    <mergeCell ref="E7:J7"/>
    <mergeCell ref="K7:P7"/>
    <mergeCell ref="Q7:S7"/>
    <mergeCell ref="T7:U7"/>
    <mergeCell ref="V7:W7"/>
    <mergeCell ref="X7:Y7"/>
    <mergeCell ref="Z7:AA7"/>
    <mergeCell ref="AD6:AE6"/>
    <mergeCell ref="AF6:AH6"/>
    <mergeCell ref="AI6:AJ6"/>
    <mergeCell ref="AK6:AL6"/>
    <mergeCell ref="AM6:AN6"/>
    <mergeCell ref="AO6:AP6"/>
    <mergeCell ref="Q6:S6"/>
    <mergeCell ref="T6:U6"/>
    <mergeCell ref="V6:W6"/>
    <mergeCell ref="X6:Y6"/>
    <mergeCell ref="Z6:AA6"/>
    <mergeCell ref="AB6:AC6"/>
    <mergeCell ref="AF5:AH5"/>
    <mergeCell ref="AI5:AN5"/>
    <mergeCell ref="AO5:AT5"/>
    <mergeCell ref="B6:D6"/>
    <mergeCell ref="E6:F6"/>
    <mergeCell ref="G6:H6"/>
    <mergeCell ref="I6:J6"/>
    <mergeCell ref="K6:L6"/>
    <mergeCell ref="M6:N6"/>
    <mergeCell ref="O6:P6"/>
    <mergeCell ref="B5:D5"/>
    <mergeCell ref="E5:J5"/>
    <mergeCell ref="K5:P5"/>
    <mergeCell ref="Q5:S5"/>
    <mergeCell ref="T5:Y5"/>
    <mergeCell ref="Z5:AE5"/>
    <mergeCell ref="B2:D4"/>
    <mergeCell ref="E2:P2"/>
    <mergeCell ref="Q2:S4"/>
    <mergeCell ref="T2:AE2"/>
    <mergeCell ref="AF2:AH4"/>
    <mergeCell ref="AI2:AT2"/>
    <mergeCell ref="E3:P4"/>
    <mergeCell ref="T3:AE4"/>
    <mergeCell ref="AI3:AT4"/>
    <mergeCell ref="O19:P19"/>
    <mergeCell ref="B17:D17"/>
    <mergeCell ref="E17:F17"/>
    <mergeCell ref="G17:H17"/>
    <mergeCell ref="I17:J17"/>
    <mergeCell ref="K17:L17"/>
    <mergeCell ref="B19:D19"/>
    <mergeCell ref="E19:F19"/>
    <mergeCell ref="G19:H19"/>
    <mergeCell ref="I19:J19"/>
    <mergeCell ref="E14:P15"/>
    <mergeCell ref="M17:N17"/>
    <mergeCell ref="O17:P17"/>
    <mergeCell ref="B22:D22"/>
    <mergeCell ref="E22:P22"/>
    <mergeCell ref="G21:H21"/>
    <mergeCell ref="I21:J21"/>
    <mergeCell ref="K21:L21"/>
    <mergeCell ref="M21:N21"/>
    <mergeCell ref="O21:P21"/>
    <mergeCell ref="V21:W21"/>
    <mergeCell ref="X21:Y21"/>
    <mergeCell ref="Z21:AA21"/>
    <mergeCell ref="Q19:S19"/>
    <mergeCell ref="T19:U19"/>
    <mergeCell ref="V19:W19"/>
    <mergeCell ref="X19:Y19"/>
    <mergeCell ref="Z19:AA19"/>
    <mergeCell ref="V17:W17"/>
    <mergeCell ref="X17:Y17"/>
    <mergeCell ref="Z17:AA17"/>
    <mergeCell ref="AB17:AC17"/>
    <mergeCell ref="Q13:S15"/>
    <mergeCell ref="T13:AE13"/>
    <mergeCell ref="T14:AE15"/>
    <mergeCell ref="Q16:S16"/>
    <mergeCell ref="T16:Y16"/>
    <mergeCell ref="Z16:AE16"/>
    <mergeCell ref="AD17:AE17"/>
    <mergeCell ref="Q18:S18"/>
    <mergeCell ref="T18:U18"/>
    <mergeCell ref="V18:W18"/>
    <mergeCell ref="X18:Y18"/>
    <mergeCell ref="Z18:AA18"/>
    <mergeCell ref="AB18:AC18"/>
    <mergeCell ref="AD18:AE18"/>
    <mergeCell ref="Q17:S17"/>
    <mergeCell ref="T17:U17"/>
    <mergeCell ref="AB19:AC19"/>
    <mergeCell ref="AD19:AE19"/>
    <mergeCell ref="Q20:S20"/>
    <mergeCell ref="T20:U20"/>
    <mergeCell ref="V20:W20"/>
    <mergeCell ref="X20:Y20"/>
    <mergeCell ref="Z20:AA20"/>
    <mergeCell ref="AB20:AC20"/>
    <mergeCell ref="AD20:AE20"/>
    <mergeCell ref="AB21:AC21"/>
    <mergeCell ref="AD21:AE21"/>
    <mergeCell ref="Q22:S22"/>
    <mergeCell ref="T22:U22"/>
    <mergeCell ref="V22:W22"/>
    <mergeCell ref="X22:Y22"/>
    <mergeCell ref="Z22:AA22"/>
    <mergeCell ref="AB22:AC22"/>
    <mergeCell ref="AD22:AE22"/>
    <mergeCell ref="T21:U21"/>
  </mergeCells>
  <printOptions/>
  <pageMargins left="0.5118110236220472" right="0.35433070866141736" top="0.3" bottom="0.24" header="0.1968503937007874" footer="0.1574803149606299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V40"/>
  <sheetViews>
    <sheetView showGridLines="0" view="pageBreakPreview" zoomScale="115" zoomScaleSheetLayoutView="115" zoomScalePageLayoutView="0" workbookViewId="0" topLeftCell="A4">
      <selection activeCell="J11" sqref="J11"/>
    </sheetView>
  </sheetViews>
  <sheetFormatPr defaultColWidth="4.625" defaultRowHeight="11.25" customHeight="1"/>
  <cols>
    <col min="1" max="1" width="1.12109375" style="39" customWidth="1"/>
    <col min="2" max="2" width="9.375" style="39" customWidth="1"/>
    <col min="3" max="5" width="2.625" style="39" customWidth="1"/>
    <col min="6" max="6" width="2.625" style="41" customWidth="1"/>
    <col min="7" max="8" width="2.625" style="39" customWidth="1"/>
    <col min="9" max="9" width="2.625" style="42" customWidth="1"/>
    <col min="10" max="11" width="2.625" style="39" customWidth="1"/>
    <col min="12" max="13" width="2.625" style="42" customWidth="1"/>
    <col min="14" max="14" width="2.625" style="39" customWidth="1"/>
    <col min="15" max="15" width="7.25390625" style="42" customWidth="1"/>
    <col min="16" max="18" width="7.25390625" style="39" customWidth="1"/>
    <col min="19" max="19" width="6.25390625" style="39" customWidth="1"/>
    <col min="20" max="20" width="6.75390625" style="39" customWidth="1"/>
    <col min="21" max="22" width="6.25390625" style="39" customWidth="1"/>
    <col min="23" max="31" width="2.375" style="39" customWidth="1"/>
    <col min="32" max="16384" width="4.625" style="39" customWidth="1"/>
  </cols>
  <sheetData>
    <row r="2" spans="2:21" ht="24.75" customHeight="1">
      <c r="B2" s="336" t="s">
        <v>27</v>
      </c>
      <c r="C2" s="336"/>
      <c r="D2" s="336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  <c r="R2" s="337"/>
      <c r="S2" s="337"/>
      <c r="T2" s="337"/>
      <c r="U2" s="337"/>
    </row>
    <row r="3" spans="3:14" ht="12" customHeight="1">
      <c r="C3" s="40"/>
      <c r="D3" s="40"/>
      <c r="E3" s="40"/>
      <c r="G3" s="40"/>
      <c r="H3" s="40"/>
      <c r="J3" s="40"/>
      <c r="K3" s="40"/>
      <c r="N3" s="40"/>
    </row>
    <row r="4" spans="3:14" ht="12" customHeight="1">
      <c r="C4" s="40"/>
      <c r="D4" s="40"/>
      <c r="E4" s="40"/>
      <c r="G4" s="40"/>
      <c r="H4" s="40"/>
      <c r="J4" s="40"/>
      <c r="K4" s="40"/>
      <c r="N4" s="40"/>
    </row>
    <row r="5" spans="2:16" ht="18.75" customHeight="1">
      <c r="B5" s="39" t="s">
        <v>0</v>
      </c>
      <c r="D5" s="39" t="s">
        <v>30</v>
      </c>
      <c r="E5" s="41"/>
      <c r="F5" s="39"/>
      <c r="I5" s="39"/>
      <c r="K5" s="42"/>
      <c r="L5" s="39"/>
      <c r="M5" s="39"/>
      <c r="P5" s="42"/>
    </row>
    <row r="6" spans="4:21" ht="18.75" customHeight="1">
      <c r="D6" s="41" t="s">
        <v>31</v>
      </c>
      <c r="F6" s="39"/>
      <c r="I6" s="39"/>
      <c r="J6" s="42"/>
      <c r="M6" s="41" t="s">
        <v>32</v>
      </c>
      <c r="O6" s="39"/>
      <c r="R6" s="41" t="s">
        <v>33</v>
      </c>
      <c r="S6" s="42"/>
      <c r="U6" s="41"/>
    </row>
    <row r="7" spans="4:19" ht="18.75" customHeight="1">
      <c r="D7" s="41" t="s">
        <v>98</v>
      </c>
      <c r="M7" s="41" t="s">
        <v>163</v>
      </c>
      <c r="O7" s="39"/>
      <c r="R7" s="41" t="s">
        <v>162</v>
      </c>
      <c r="S7" s="42"/>
    </row>
    <row r="8" spans="4:6" ht="18.75" customHeight="1">
      <c r="D8" s="41" t="s">
        <v>164</v>
      </c>
      <c r="E8" s="42"/>
      <c r="F8" s="39"/>
    </row>
    <row r="9" spans="4:16" ht="18.75" customHeight="1">
      <c r="D9" s="39" t="s">
        <v>97</v>
      </c>
      <c r="E9" s="41"/>
      <c r="F9" s="39"/>
      <c r="I9" s="39"/>
      <c r="K9" s="42"/>
      <c r="L9" s="39"/>
      <c r="M9" s="39"/>
      <c r="P9" s="42"/>
    </row>
    <row r="10" spans="5:16" ht="18.75" customHeight="1">
      <c r="E10" s="41"/>
      <c r="F10" s="39"/>
      <c r="I10" s="39"/>
      <c r="K10" s="42"/>
      <c r="L10" s="39"/>
      <c r="M10" s="39"/>
      <c r="P10" s="42"/>
    </row>
    <row r="11" spans="2:16" ht="18.75" customHeight="1">
      <c r="B11" s="39" t="s">
        <v>2</v>
      </c>
      <c r="D11" s="39" t="s">
        <v>28</v>
      </c>
      <c r="E11" s="41"/>
      <c r="F11" s="39"/>
      <c r="I11" s="39"/>
      <c r="K11" s="42"/>
      <c r="L11" s="39"/>
      <c r="M11" s="39"/>
      <c r="P11" s="42"/>
    </row>
    <row r="12" spans="5:16" ht="18.75" customHeight="1">
      <c r="E12" s="41"/>
      <c r="F12" s="39"/>
      <c r="I12" s="39"/>
      <c r="K12" s="42"/>
      <c r="L12" s="39"/>
      <c r="M12" s="39"/>
      <c r="P12" s="42"/>
    </row>
    <row r="13" spans="2:21" ht="18.75" customHeight="1">
      <c r="B13" s="39" t="s">
        <v>3</v>
      </c>
      <c r="D13" s="39" t="s">
        <v>13</v>
      </c>
      <c r="E13" s="41"/>
      <c r="F13" s="39"/>
      <c r="I13" s="39"/>
      <c r="K13" s="42"/>
      <c r="L13" s="39"/>
      <c r="M13" s="39"/>
      <c r="P13" s="42"/>
      <c r="U13" s="43"/>
    </row>
    <row r="14" spans="5:21" ht="18.75" customHeight="1">
      <c r="E14" s="41"/>
      <c r="F14" s="39"/>
      <c r="I14" s="39"/>
      <c r="K14" s="42"/>
      <c r="L14" s="39"/>
      <c r="M14" s="39"/>
      <c r="P14" s="42"/>
      <c r="U14" s="43"/>
    </row>
    <row r="15" spans="2:16" ht="18.75" customHeight="1">
      <c r="B15" s="39" t="s">
        <v>4</v>
      </c>
      <c r="D15" s="39" t="s">
        <v>6</v>
      </c>
      <c r="E15" s="41"/>
      <c r="F15" s="39"/>
      <c r="I15" s="39"/>
      <c r="K15" s="42"/>
      <c r="L15" s="39"/>
      <c r="M15" s="39"/>
      <c r="P15" s="42"/>
    </row>
    <row r="16" spans="5:16" ht="18.75" customHeight="1">
      <c r="E16" s="41"/>
      <c r="F16" s="39"/>
      <c r="I16" s="39"/>
      <c r="K16" s="42"/>
      <c r="L16" s="39"/>
      <c r="M16" s="39"/>
      <c r="P16" s="42"/>
    </row>
    <row r="17" spans="2:16" ht="18.75" customHeight="1">
      <c r="B17" s="39" t="s">
        <v>8</v>
      </c>
      <c r="D17" s="39" t="s">
        <v>34</v>
      </c>
      <c r="E17" s="41"/>
      <c r="F17" s="39"/>
      <c r="I17" s="39"/>
      <c r="K17" s="42"/>
      <c r="L17" s="39"/>
      <c r="M17" s="39"/>
      <c r="P17" s="42"/>
    </row>
    <row r="18" spans="4:16" ht="18.75" customHeight="1">
      <c r="D18" s="39" t="s">
        <v>35</v>
      </c>
      <c r="E18" s="41"/>
      <c r="F18" s="39"/>
      <c r="I18" s="39"/>
      <c r="K18" s="42"/>
      <c r="L18" s="39"/>
      <c r="M18" s="39"/>
      <c r="P18" s="42"/>
    </row>
    <row r="19" spans="4:16" ht="18.75" customHeight="1">
      <c r="D19" s="39" t="s">
        <v>36</v>
      </c>
      <c r="E19" s="41"/>
      <c r="F19" s="39"/>
      <c r="I19" s="39"/>
      <c r="K19" s="42"/>
      <c r="L19" s="39"/>
      <c r="M19" s="39"/>
      <c r="P19" s="42"/>
    </row>
    <row r="20" spans="6:16" ht="18.75" customHeight="1">
      <c r="F20" s="39"/>
      <c r="I20" s="39"/>
      <c r="M20" s="39"/>
      <c r="P20" s="42"/>
    </row>
    <row r="21" spans="2:14" ht="18.75" customHeight="1">
      <c r="B21" s="39" t="s">
        <v>9</v>
      </c>
      <c r="D21" s="39" t="s">
        <v>14</v>
      </c>
      <c r="F21" s="41" t="s">
        <v>37</v>
      </c>
      <c r="G21" s="41"/>
      <c r="I21" s="39"/>
      <c r="K21" s="42"/>
      <c r="L21" s="39"/>
      <c r="M21" s="39"/>
      <c r="N21" s="42"/>
    </row>
    <row r="22" spans="4:14" ht="18.75" customHeight="1">
      <c r="D22" s="39" t="s">
        <v>15</v>
      </c>
      <c r="E22" s="41"/>
      <c r="F22" s="41" t="s">
        <v>16</v>
      </c>
      <c r="G22" s="41"/>
      <c r="I22" s="39"/>
      <c r="K22" s="42"/>
      <c r="L22" s="39"/>
      <c r="M22" s="39"/>
      <c r="N22" s="42"/>
    </row>
    <row r="23" spans="4:15" ht="18.75" customHeight="1">
      <c r="D23" s="41" t="s">
        <v>17</v>
      </c>
      <c r="E23" s="41"/>
      <c r="F23" s="41" t="s">
        <v>38</v>
      </c>
      <c r="I23" s="39"/>
      <c r="J23" s="42"/>
      <c r="L23" s="39"/>
      <c r="N23" s="42"/>
      <c r="O23" s="39"/>
    </row>
    <row r="24" spans="4:15" ht="18.75" customHeight="1">
      <c r="D24" s="41"/>
      <c r="E24" s="41"/>
      <c r="F24" s="39" t="s">
        <v>10</v>
      </c>
      <c r="I24" s="39"/>
      <c r="J24" s="42"/>
      <c r="L24" s="39"/>
      <c r="N24" s="42"/>
      <c r="O24" s="39"/>
    </row>
    <row r="25" spans="4:15" ht="18.75" customHeight="1">
      <c r="D25" s="41"/>
      <c r="E25" s="41"/>
      <c r="F25" s="39" t="s">
        <v>95</v>
      </c>
      <c r="I25" s="39"/>
      <c r="J25" s="42"/>
      <c r="L25" s="39"/>
      <c r="N25" s="42"/>
      <c r="O25" s="39"/>
    </row>
    <row r="26" spans="4:15" ht="18.75" customHeight="1">
      <c r="D26" s="41" t="s">
        <v>18</v>
      </c>
      <c r="E26" s="41"/>
      <c r="F26" s="41" t="s">
        <v>19</v>
      </c>
      <c r="I26" s="39"/>
      <c r="J26" s="42"/>
      <c r="L26" s="39"/>
      <c r="N26" s="42"/>
      <c r="O26" s="39"/>
    </row>
    <row r="27" spans="4:15" ht="18.75" customHeight="1">
      <c r="D27" s="41" t="s">
        <v>20</v>
      </c>
      <c r="E27" s="41"/>
      <c r="F27" s="41" t="s">
        <v>21</v>
      </c>
      <c r="I27" s="39"/>
      <c r="J27" s="42"/>
      <c r="L27" s="39"/>
      <c r="N27" s="42"/>
      <c r="O27" s="39"/>
    </row>
    <row r="28" spans="4:15" ht="18.75" customHeight="1">
      <c r="D28" s="41" t="s">
        <v>22</v>
      </c>
      <c r="E28" s="41"/>
      <c r="F28" s="41" t="s">
        <v>96</v>
      </c>
      <c r="I28" s="39"/>
      <c r="J28" s="42"/>
      <c r="L28" s="39"/>
      <c r="N28" s="42"/>
      <c r="O28" s="39"/>
    </row>
    <row r="29" spans="4:15" ht="18.75" customHeight="1">
      <c r="D29" s="41"/>
      <c r="E29" s="41"/>
      <c r="F29" s="39" t="s">
        <v>29</v>
      </c>
      <c r="I29" s="39"/>
      <c r="J29" s="42"/>
      <c r="L29" s="39"/>
      <c r="N29" s="42"/>
      <c r="O29" s="39"/>
    </row>
    <row r="30" spans="4:15" ht="18.75" customHeight="1">
      <c r="D30" s="41"/>
      <c r="E30" s="41"/>
      <c r="F30" s="39" t="s">
        <v>39</v>
      </c>
      <c r="I30" s="39"/>
      <c r="J30" s="42"/>
      <c r="L30" s="39"/>
      <c r="N30" s="42"/>
      <c r="O30" s="39"/>
    </row>
    <row r="31" spans="4:15" ht="18.75" customHeight="1">
      <c r="D31" s="41" t="s">
        <v>23</v>
      </c>
      <c r="E31" s="41"/>
      <c r="F31" s="41" t="s">
        <v>24</v>
      </c>
      <c r="I31" s="39"/>
      <c r="J31" s="42"/>
      <c r="L31" s="39"/>
      <c r="N31" s="42"/>
      <c r="O31" s="39"/>
    </row>
    <row r="32" spans="4:15" ht="18.75" customHeight="1">
      <c r="D32" s="39" t="s">
        <v>25</v>
      </c>
      <c r="E32" s="41"/>
      <c r="F32" s="39" t="s">
        <v>26</v>
      </c>
      <c r="I32" s="39"/>
      <c r="J32" s="42"/>
      <c r="L32" s="39"/>
      <c r="N32" s="42"/>
      <c r="O32" s="39"/>
    </row>
    <row r="33" spans="9:15" ht="18.75" customHeight="1">
      <c r="I33" s="39"/>
      <c r="J33" s="42"/>
      <c r="L33" s="39"/>
      <c r="N33" s="42"/>
      <c r="O33" s="39"/>
    </row>
    <row r="34" spans="2:15" ht="18.75" customHeight="1">
      <c r="B34" s="39" t="s">
        <v>11</v>
      </c>
      <c r="D34" s="44" t="s">
        <v>7</v>
      </c>
      <c r="F34" s="39"/>
      <c r="I34" s="39"/>
      <c r="J34" s="42"/>
      <c r="L34" s="39"/>
      <c r="N34" s="42"/>
      <c r="O34" s="39"/>
    </row>
    <row r="35" spans="2:22" ht="18.75" customHeight="1">
      <c r="B35" s="41"/>
      <c r="C35" s="44"/>
      <c r="D35" s="39" t="s">
        <v>1</v>
      </c>
      <c r="E35" s="44"/>
      <c r="F35" s="44"/>
      <c r="G35" s="45"/>
      <c r="H35" s="44"/>
      <c r="I35" s="44"/>
      <c r="J35" s="44"/>
      <c r="K35" s="45"/>
      <c r="L35" s="44"/>
      <c r="M35" s="46"/>
      <c r="N35" s="44"/>
      <c r="O35" s="44"/>
      <c r="P35" s="41"/>
      <c r="Q35" s="41"/>
      <c r="T35" s="41"/>
      <c r="U35" s="44"/>
      <c r="V35" s="41"/>
    </row>
    <row r="36" spans="2:22" ht="18.75" customHeight="1">
      <c r="B36" s="41"/>
      <c r="C36" s="44"/>
      <c r="D36" s="39" t="s">
        <v>5</v>
      </c>
      <c r="E36" s="44"/>
      <c r="F36" s="44"/>
      <c r="G36" s="45"/>
      <c r="H36" s="44"/>
      <c r="I36" s="44"/>
      <c r="J36" s="44"/>
      <c r="K36" s="45"/>
      <c r="L36" s="44"/>
      <c r="M36" s="46"/>
      <c r="N36" s="44"/>
      <c r="O36" s="44"/>
      <c r="P36" s="41"/>
      <c r="Q36" s="41"/>
      <c r="T36" s="41"/>
      <c r="U36" s="44"/>
      <c r="V36" s="41"/>
    </row>
    <row r="37" spans="2:22" ht="18.75" customHeight="1">
      <c r="B37" s="41"/>
      <c r="C37" s="44"/>
      <c r="D37" s="44"/>
      <c r="E37" s="44"/>
      <c r="F37" s="39"/>
      <c r="G37" s="44"/>
      <c r="H37" s="44"/>
      <c r="I37" s="45"/>
      <c r="J37" s="44"/>
      <c r="K37" s="44"/>
      <c r="L37" s="44"/>
      <c r="M37" s="45"/>
      <c r="N37" s="44"/>
      <c r="O37" s="46"/>
      <c r="P37" s="44"/>
      <c r="Q37" s="44"/>
      <c r="R37" s="41"/>
      <c r="S37" s="41"/>
      <c r="T37" s="41"/>
      <c r="U37" s="44"/>
      <c r="V37" s="41"/>
    </row>
    <row r="38" spans="2:16" ht="12.75" customHeight="1">
      <c r="B38" s="39" t="s">
        <v>12</v>
      </c>
      <c r="D38" s="39" t="s">
        <v>99</v>
      </c>
      <c r="F38" s="39"/>
      <c r="I38" s="39"/>
      <c r="M38" s="39"/>
      <c r="P38" s="42"/>
    </row>
    <row r="39" ht="15.75" customHeight="1">
      <c r="F39" s="39"/>
    </row>
    <row r="40" spans="2:20" ht="17.25" customHeight="1">
      <c r="B40" s="47"/>
      <c r="C40" s="47"/>
      <c r="D40" s="47"/>
      <c r="E40" s="47"/>
      <c r="F40" s="48"/>
      <c r="G40" s="47"/>
      <c r="H40" s="47"/>
      <c r="I40" s="47"/>
      <c r="J40" s="47"/>
      <c r="K40" s="47"/>
      <c r="L40" s="49"/>
      <c r="M40" s="47"/>
      <c r="N40" s="47"/>
      <c r="O40" s="47"/>
      <c r="P40" s="47"/>
      <c r="T40" s="47"/>
    </row>
  </sheetData>
  <sheetProtection/>
  <mergeCells count="1">
    <mergeCell ref="B2:U2"/>
  </mergeCells>
  <printOptions/>
  <pageMargins left="0.5118110236220472" right="0.2" top="0.6" bottom="0.24" header="0.35" footer="0.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Z24"/>
  <sheetViews>
    <sheetView showGridLines="0" zoomScalePageLayoutView="0" workbookViewId="0" topLeftCell="A1">
      <pane xSplit="2" ySplit="3" topLeftCell="C7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A4" sqref="AA4:AC5"/>
    </sheetView>
  </sheetViews>
  <sheetFormatPr defaultColWidth="9.00390625" defaultRowHeight="13.5"/>
  <cols>
    <col min="1" max="1" width="1.75390625" style="2" customWidth="1"/>
    <col min="2" max="2" width="11.00390625" style="6" customWidth="1"/>
    <col min="3" max="32" width="3.375" style="2" customWidth="1"/>
    <col min="33" max="48" width="3.125" style="2" customWidth="1"/>
    <col min="49" max="49" width="3.125" style="4" customWidth="1"/>
    <col min="50" max="50" width="3.125" style="5" customWidth="1"/>
    <col min="51" max="52" width="3.125" style="2" customWidth="1"/>
    <col min="53" max="53" width="2.375" style="3" customWidth="1"/>
    <col min="54" max="54" width="3.125" style="2" customWidth="1"/>
    <col min="55" max="16384" width="9.00390625" style="2" customWidth="1"/>
  </cols>
  <sheetData>
    <row r="1" ht="24" customHeight="1">
      <c r="B1" s="3" t="s">
        <v>40</v>
      </c>
    </row>
    <row r="2" spans="2:47" ht="18" thickBot="1">
      <c r="B2" s="8"/>
      <c r="H2" s="63" t="s">
        <v>138</v>
      </c>
      <c r="AI2" s="9" t="s">
        <v>49</v>
      </c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</row>
    <row r="3" spans="2:52" ht="39" customHeight="1" thickBot="1" thickTop="1">
      <c r="B3" s="11"/>
      <c r="C3" s="33"/>
      <c r="D3" s="34" t="str">
        <f>B4</f>
        <v>ひびき</v>
      </c>
      <c r="E3" s="35"/>
      <c r="F3" s="36"/>
      <c r="G3" s="34" t="str">
        <f>$B$6</f>
        <v>中　井</v>
      </c>
      <c r="H3" s="35"/>
      <c r="I3" s="36"/>
      <c r="J3" s="34" t="str">
        <f>$B8</f>
        <v>小倉南</v>
      </c>
      <c r="K3" s="35"/>
      <c r="L3" s="36"/>
      <c r="M3" s="34" t="str">
        <f>$B10</f>
        <v>Ｐ大川</v>
      </c>
      <c r="N3" s="35"/>
      <c r="O3" s="448" t="s">
        <v>140</v>
      </c>
      <c r="P3" s="449"/>
      <c r="Q3" s="450"/>
      <c r="R3" s="36"/>
      <c r="S3" s="34" t="str">
        <f>$B14</f>
        <v>油　山</v>
      </c>
      <c r="T3" s="35"/>
      <c r="U3" s="37"/>
      <c r="V3" s="34" t="str">
        <f>$B16</f>
        <v>ＭＡＲＳ</v>
      </c>
      <c r="W3" s="35"/>
      <c r="X3" s="37"/>
      <c r="Y3" s="38" t="str">
        <f>$B18</f>
        <v>ｱﾒｲｼｬ</v>
      </c>
      <c r="Z3" s="35"/>
      <c r="AA3" s="37"/>
      <c r="AB3" s="34" t="str">
        <f>$B20</f>
        <v>舞の里</v>
      </c>
      <c r="AC3" s="35"/>
      <c r="AD3" s="36"/>
      <c r="AE3" s="34" t="str">
        <f>$B22</f>
        <v>新　宮</v>
      </c>
      <c r="AF3" s="10"/>
      <c r="AG3" s="360" t="s">
        <v>50</v>
      </c>
      <c r="AH3" s="361"/>
      <c r="AI3" s="358" t="s">
        <v>51</v>
      </c>
      <c r="AJ3" s="361"/>
      <c r="AK3" s="358" t="s">
        <v>52</v>
      </c>
      <c r="AL3" s="359"/>
      <c r="AM3" s="362" t="s">
        <v>53</v>
      </c>
      <c r="AN3" s="363"/>
      <c r="AO3" s="364" t="s">
        <v>54</v>
      </c>
      <c r="AP3" s="361"/>
      <c r="AQ3" s="358" t="s">
        <v>55</v>
      </c>
      <c r="AR3" s="361"/>
      <c r="AS3" s="358" t="s">
        <v>56</v>
      </c>
      <c r="AT3" s="359"/>
      <c r="AU3" s="362" t="s">
        <v>57</v>
      </c>
      <c r="AV3" s="363"/>
      <c r="AW3" s="441"/>
      <c r="AX3" s="442"/>
      <c r="AY3" s="442"/>
      <c r="AZ3" s="442"/>
    </row>
    <row r="4" spans="2:52" ht="20.25" customHeight="1">
      <c r="B4" s="440" t="s">
        <v>48</v>
      </c>
      <c r="C4" s="60"/>
      <c r="D4" s="57"/>
      <c r="E4" s="61"/>
      <c r="F4" s="64"/>
      <c r="G4" s="65" t="s">
        <v>71</v>
      </c>
      <c r="H4" s="66"/>
      <c r="I4" s="64"/>
      <c r="J4" s="65" t="s">
        <v>71</v>
      </c>
      <c r="K4" s="101"/>
      <c r="L4" s="64"/>
      <c r="M4" s="65" t="s">
        <v>71</v>
      </c>
      <c r="N4" s="101"/>
      <c r="O4" s="64"/>
      <c r="P4" s="65" t="s">
        <v>71</v>
      </c>
      <c r="Q4" s="101"/>
      <c r="R4" s="126"/>
      <c r="S4" s="127"/>
      <c r="T4" s="128"/>
      <c r="U4" s="64"/>
      <c r="V4" s="65" t="s">
        <v>71</v>
      </c>
      <c r="W4" s="66"/>
      <c r="X4" s="64"/>
      <c r="Y4" s="65" t="s">
        <v>71</v>
      </c>
      <c r="Z4" s="66"/>
      <c r="AA4" s="126"/>
      <c r="AB4" s="127"/>
      <c r="AC4" s="128"/>
      <c r="AD4" s="64"/>
      <c r="AE4" s="65" t="s">
        <v>71</v>
      </c>
      <c r="AF4" s="66"/>
      <c r="AG4" s="439">
        <f>COUNTIF(C4:AF4,"○")</f>
        <v>0</v>
      </c>
      <c r="AH4" s="437">
        <f>COUNTIF(B4:P4,"△")</f>
        <v>0</v>
      </c>
      <c r="AI4" s="436">
        <f>COUNTIF(D4:AE4,"△")</f>
        <v>0</v>
      </c>
      <c r="AJ4" s="437"/>
      <c r="AK4" s="436">
        <f>COUNTIF(D4:AE4,"×")</f>
        <v>7</v>
      </c>
      <c r="AL4" s="434"/>
      <c r="AM4" s="433">
        <f>AG4*3+AI4*1</f>
        <v>0</v>
      </c>
      <c r="AN4" s="434"/>
      <c r="AO4" s="342">
        <f>U5+AD5+C5+R5+I5+F5+L5+O5+X5+AA5</f>
        <v>1</v>
      </c>
      <c r="AP4" s="343"/>
      <c r="AQ4" s="338">
        <f>W5+AF5+E5+T5+K5+H5+N5+Q5+Z5+AC5</f>
        <v>20</v>
      </c>
      <c r="AR4" s="339"/>
      <c r="AS4" s="354">
        <f>AO4-AQ4</f>
        <v>-19</v>
      </c>
      <c r="AT4" s="355"/>
      <c r="AU4" s="445">
        <f>RANK(AM4,$AM$4:$AN$23,0)</f>
        <v>10</v>
      </c>
      <c r="AV4" s="446"/>
      <c r="AW4" s="441"/>
      <c r="AX4" s="442"/>
      <c r="AY4" s="442"/>
      <c r="AZ4" s="442"/>
    </row>
    <row r="5" spans="2:52" ht="20.25" customHeight="1">
      <c r="B5" s="432"/>
      <c r="C5" s="62"/>
      <c r="D5" s="58"/>
      <c r="E5" s="59"/>
      <c r="F5" s="70">
        <v>0</v>
      </c>
      <c r="G5" s="68" t="s">
        <v>46</v>
      </c>
      <c r="H5" s="71">
        <v>2</v>
      </c>
      <c r="I5" s="70">
        <v>0</v>
      </c>
      <c r="J5" s="76" t="s">
        <v>46</v>
      </c>
      <c r="K5" s="71">
        <v>3</v>
      </c>
      <c r="L5" s="70">
        <v>0</v>
      </c>
      <c r="M5" s="76" t="s">
        <v>46</v>
      </c>
      <c r="N5" s="71">
        <v>1</v>
      </c>
      <c r="O5" s="70">
        <v>1</v>
      </c>
      <c r="P5" s="76" t="s">
        <v>46</v>
      </c>
      <c r="Q5" s="71">
        <v>2</v>
      </c>
      <c r="R5" s="129"/>
      <c r="S5" s="130" t="s">
        <v>46</v>
      </c>
      <c r="T5" s="131"/>
      <c r="U5" s="70">
        <v>0</v>
      </c>
      <c r="V5" s="68" t="s">
        <v>46</v>
      </c>
      <c r="W5" s="71">
        <v>3</v>
      </c>
      <c r="X5" s="70">
        <v>0</v>
      </c>
      <c r="Y5" s="68" t="s">
        <v>46</v>
      </c>
      <c r="Z5" s="71">
        <v>3</v>
      </c>
      <c r="AA5" s="129"/>
      <c r="AB5" s="130" t="s">
        <v>46</v>
      </c>
      <c r="AC5" s="131"/>
      <c r="AD5" s="70">
        <v>0</v>
      </c>
      <c r="AE5" s="68" t="s">
        <v>46</v>
      </c>
      <c r="AF5" s="71">
        <v>6</v>
      </c>
      <c r="AG5" s="369"/>
      <c r="AH5" s="438"/>
      <c r="AI5" s="372"/>
      <c r="AJ5" s="438"/>
      <c r="AK5" s="372"/>
      <c r="AL5" s="435"/>
      <c r="AM5" s="376"/>
      <c r="AN5" s="435"/>
      <c r="AO5" s="344"/>
      <c r="AP5" s="345"/>
      <c r="AQ5" s="340"/>
      <c r="AR5" s="341"/>
      <c r="AS5" s="356"/>
      <c r="AT5" s="357"/>
      <c r="AU5" s="380"/>
      <c r="AV5" s="447"/>
      <c r="AW5" s="443"/>
      <c r="AX5" s="444"/>
      <c r="AY5" s="444"/>
      <c r="AZ5" s="444"/>
    </row>
    <row r="6" spans="2:52" ht="20.25" customHeight="1">
      <c r="B6" s="365" t="s">
        <v>82</v>
      </c>
      <c r="C6" s="86"/>
      <c r="D6" s="73" t="s">
        <v>70</v>
      </c>
      <c r="E6" s="74"/>
      <c r="F6" s="72"/>
      <c r="G6" s="73"/>
      <c r="H6" s="74"/>
      <c r="I6" s="72"/>
      <c r="J6" s="73" t="s">
        <v>70</v>
      </c>
      <c r="K6" s="74"/>
      <c r="L6" s="72"/>
      <c r="M6" s="73" t="s">
        <v>70</v>
      </c>
      <c r="N6" s="74"/>
      <c r="O6" s="72" t="s">
        <v>101</v>
      </c>
      <c r="P6" s="73" t="s">
        <v>100</v>
      </c>
      <c r="Q6" s="75" t="s">
        <v>103</v>
      </c>
      <c r="R6" s="72"/>
      <c r="S6" s="73" t="s">
        <v>71</v>
      </c>
      <c r="T6" s="74"/>
      <c r="U6" s="72"/>
      <c r="V6" s="73"/>
      <c r="W6" s="74"/>
      <c r="X6" s="72" t="s">
        <v>101</v>
      </c>
      <c r="Y6" s="73" t="s">
        <v>100</v>
      </c>
      <c r="Z6" s="75" t="s">
        <v>135</v>
      </c>
      <c r="AA6" s="72"/>
      <c r="AB6" s="73" t="s">
        <v>70</v>
      </c>
      <c r="AC6" s="74"/>
      <c r="AD6" s="72"/>
      <c r="AE6" s="73" t="s">
        <v>71</v>
      </c>
      <c r="AF6" s="74"/>
      <c r="AG6" s="367">
        <f>COUNTIF(C6:AF6,"○")</f>
        <v>4</v>
      </c>
      <c r="AH6" s="368">
        <f>COUNTIF(B6:P6,"△")</f>
        <v>1</v>
      </c>
      <c r="AI6" s="371">
        <f>COUNTIF(D6:AE6,"△")</f>
        <v>2</v>
      </c>
      <c r="AJ6" s="347"/>
      <c r="AK6" s="371">
        <f>COUNTIF(D6:AE6,"×")</f>
        <v>2</v>
      </c>
      <c r="AL6" s="373"/>
      <c r="AM6" s="375">
        <f>AG6*3+AI6*1</f>
        <v>14</v>
      </c>
      <c r="AN6" s="373"/>
      <c r="AO6" s="377">
        <f>U7+AD7+C7+R7+I7+F7+L7+O7+X7+AA7</f>
        <v>10</v>
      </c>
      <c r="AP6" s="347"/>
      <c r="AQ6" s="346">
        <f>W7+AF7+E7+T7+K7+H7+N7+Q7+Z7+AC7</f>
        <v>9</v>
      </c>
      <c r="AR6" s="347"/>
      <c r="AS6" s="350">
        <f>AO6-AQ6</f>
        <v>1</v>
      </c>
      <c r="AT6" s="351"/>
      <c r="AU6" s="378">
        <f>RANK(AM6,$AM$4:$AN$23,0)</f>
        <v>2</v>
      </c>
      <c r="AV6" s="379"/>
      <c r="AW6" s="382"/>
      <c r="AX6" s="382"/>
      <c r="AY6" s="382"/>
      <c r="AZ6" s="382"/>
    </row>
    <row r="7" spans="2:52" ht="20.25" customHeight="1">
      <c r="B7" s="366"/>
      <c r="C7" s="87">
        <v>2</v>
      </c>
      <c r="D7" s="76" t="s">
        <v>46</v>
      </c>
      <c r="E7" s="71">
        <v>0</v>
      </c>
      <c r="F7" s="70"/>
      <c r="G7" s="76"/>
      <c r="H7" s="71"/>
      <c r="I7" s="70">
        <v>3</v>
      </c>
      <c r="J7" s="76" t="s">
        <v>46</v>
      </c>
      <c r="K7" s="71">
        <v>1</v>
      </c>
      <c r="L7" s="70">
        <v>1</v>
      </c>
      <c r="M7" s="76" t="s">
        <v>46</v>
      </c>
      <c r="N7" s="71">
        <v>0</v>
      </c>
      <c r="O7" s="70">
        <v>1</v>
      </c>
      <c r="P7" s="76" t="s">
        <v>46</v>
      </c>
      <c r="Q7" s="71">
        <v>1</v>
      </c>
      <c r="R7" s="70">
        <v>0</v>
      </c>
      <c r="S7" s="76" t="s">
        <v>46</v>
      </c>
      <c r="T7" s="71">
        <v>2</v>
      </c>
      <c r="U7" s="70"/>
      <c r="V7" s="76" t="s">
        <v>46</v>
      </c>
      <c r="W7" s="71"/>
      <c r="X7" s="70">
        <v>1</v>
      </c>
      <c r="Y7" s="76" t="s">
        <v>46</v>
      </c>
      <c r="Z7" s="71">
        <v>1</v>
      </c>
      <c r="AA7" s="70">
        <v>2</v>
      </c>
      <c r="AB7" s="76" t="s">
        <v>46</v>
      </c>
      <c r="AC7" s="71">
        <v>1</v>
      </c>
      <c r="AD7" s="70">
        <v>0</v>
      </c>
      <c r="AE7" s="76" t="s">
        <v>46</v>
      </c>
      <c r="AF7" s="71">
        <v>3</v>
      </c>
      <c r="AG7" s="369"/>
      <c r="AH7" s="370"/>
      <c r="AI7" s="372"/>
      <c r="AJ7" s="349"/>
      <c r="AK7" s="372"/>
      <c r="AL7" s="374"/>
      <c r="AM7" s="376"/>
      <c r="AN7" s="374"/>
      <c r="AO7" s="344"/>
      <c r="AP7" s="349"/>
      <c r="AQ7" s="348"/>
      <c r="AR7" s="349"/>
      <c r="AS7" s="352"/>
      <c r="AT7" s="353"/>
      <c r="AU7" s="380"/>
      <c r="AV7" s="381"/>
      <c r="AW7" s="17"/>
      <c r="AX7" s="12"/>
      <c r="AY7" s="12"/>
      <c r="AZ7" s="12"/>
    </row>
    <row r="8" spans="2:52" s="3" customFormat="1" ht="20.25" customHeight="1">
      <c r="B8" s="365" t="s">
        <v>83</v>
      </c>
      <c r="C8" s="86"/>
      <c r="D8" s="73" t="s">
        <v>70</v>
      </c>
      <c r="E8" s="75"/>
      <c r="F8" s="72"/>
      <c r="G8" s="73" t="s">
        <v>71</v>
      </c>
      <c r="H8" s="74"/>
      <c r="I8" s="72"/>
      <c r="J8" s="73"/>
      <c r="K8" s="74"/>
      <c r="L8" s="72"/>
      <c r="M8" s="73" t="s">
        <v>71</v>
      </c>
      <c r="N8" s="74"/>
      <c r="O8" s="72"/>
      <c r="P8" s="73" t="s">
        <v>70</v>
      </c>
      <c r="Q8" s="74"/>
      <c r="R8" s="72"/>
      <c r="S8" s="73" t="s">
        <v>71</v>
      </c>
      <c r="T8" s="74"/>
      <c r="U8" s="72"/>
      <c r="V8" s="73" t="s">
        <v>71</v>
      </c>
      <c r="W8" s="74"/>
      <c r="X8" s="132"/>
      <c r="Y8" s="133"/>
      <c r="Z8" s="134"/>
      <c r="AA8" s="72" t="s">
        <v>101</v>
      </c>
      <c r="AB8" s="73" t="s">
        <v>100</v>
      </c>
      <c r="AC8" s="75" t="s">
        <v>132</v>
      </c>
      <c r="AD8" s="132"/>
      <c r="AE8" s="133"/>
      <c r="AF8" s="134"/>
      <c r="AG8" s="367">
        <f>COUNTIF(C8:AF8,"○")</f>
        <v>2</v>
      </c>
      <c r="AH8" s="368">
        <f>COUNTIF(B8:P8,"△")</f>
        <v>0</v>
      </c>
      <c r="AI8" s="371">
        <f>COUNTIF(D8:AE8,"△")</f>
        <v>1</v>
      </c>
      <c r="AJ8" s="347"/>
      <c r="AK8" s="371">
        <f>COUNTIF(D8:AE8,"×")</f>
        <v>4</v>
      </c>
      <c r="AL8" s="373"/>
      <c r="AM8" s="375">
        <f>AG8*3+AI8*1+1</f>
        <v>8</v>
      </c>
      <c r="AN8" s="373"/>
      <c r="AO8" s="377">
        <f>U9+AD9+C9+R9+I9+F9+L9+O9+X9+AA9</f>
        <v>10</v>
      </c>
      <c r="AP8" s="347"/>
      <c r="AQ8" s="346">
        <f>W9+AF9+E9+T9+K9+H9+N9+Q9+Z9+AC9</f>
        <v>10</v>
      </c>
      <c r="AR8" s="347"/>
      <c r="AS8" s="350">
        <f>AO8-AQ8</f>
        <v>0</v>
      </c>
      <c r="AT8" s="351"/>
      <c r="AU8" s="378">
        <f>RANK(AM8,$AM$4:$AN$23,0)</f>
        <v>8</v>
      </c>
      <c r="AV8" s="384"/>
      <c r="AW8" s="386"/>
      <c r="AX8" s="387"/>
      <c r="AY8" s="387"/>
      <c r="AZ8" s="387"/>
    </row>
    <row r="9" spans="2:52" s="3" customFormat="1" ht="20.25" customHeight="1">
      <c r="B9" s="383"/>
      <c r="C9" s="87">
        <v>3</v>
      </c>
      <c r="D9" s="68" t="s">
        <v>46</v>
      </c>
      <c r="E9" s="71">
        <v>0</v>
      </c>
      <c r="F9" s="70">
        <v>1</v>
      </c>
      <c r="G9" s="76" t="s">
        <v>46</v>
      </c>
      <c r="H9" s="71">
        <v>3</v>
      </c>
      <c r="I9" s="70"/>
      <c r="J9" s="76"/>
      <c r="K9" s="71"/>
      <c r="L9" s="70">
        <v>0</v>
      </c>
      <c r="M9" s="76" t="s">
        <v>46</v>
      </c>
      <c r="N9" s="71">
        <v>2</v>
      </c>
      <c r="O9" s="70">
        <v>5</v>
      </c>
      <c r="P9" s="76" t="s">
        <v>46</v>
      </c>
      <c r="Q9" s="71">
        <v>1</v>
      </c>
      <c r="R9" s="70">
        <v>0</v>
      </c>
      <c r="S9" s="76" t="s">
        <v>46</v>
      </c>
      <c r="T9" s="71">
        <v>1</v>
      </c>
      <c r="U9" s="70">
        <v>1</v>
      </c>
      <c r="V9" s="76" t="s">
        <v>46</v>
      </c>
      <c r="W9" s="71">
        <v>3</v>
      </c>
      <c r="X9" s="135"/>
      <c r="Y9" s="136" t="s">
        <v>46</v>
      </c>
      <c r="Z9" s="137"/>
      <c r="AA9" s="70">
        <v>0</v>
      </c>
      <c r="AB9" s="76" t="s">
        <v>46</v>
      </c>
      <c r="AC9" s="71">
        <v>0</v>
      </c>
      <c r="AD9" s="135"/>
      <c r="AE9" s="136" t="s">
        <v>46</v>
      </c>
      <c r="AF9" s="137"/>
      <c r="AG9" s="369"/>
      <c r="AH9" s="370"/>
      <c r="AI9" s="372"/>
      <c r="AJ9" s="349"/>
      <c r="AK9" s="372"/>
      <c r="AL9" s="374"/>
      <c r="AM9" s="376"/>
      <c r="AN9" s="374"/>
      <c r="AO9" s="344"/>
      <c r="AP9" s="349"/>
      <c r="AQ9" s="348"/>
      <c r="AR9" s="349"/>
      <c r="AS9" s="352"/>
      <c r="AT9" s="353"/>
      <c r="AU9" s="380"/>
      <c r="AV9" s="385"/>
      <c r="AW9" s="17"/>
      <c r="AX9" s="12"/>
      <c r="AY9" s="12"/>
      <c r="AZ9" s="12"/>
    </row>
    <row r="10" spans="2:52" s="3" customFormat="1" ht="20.25" customHeight="1">
      <c r="B10" s="365" t="s">
        <v>85</v>
      </c>
      <c r="C10" s="86"/>
      <c r="D10" s="73" t="s">
        <v>70</v>
      </c>
      <c r="E10" s="75"/>
      <c r="F10" s="72"/>
      <c r="G10" s="73" t="s">
        <v>71</v>
      </c>
      <c r="H10" s="74"/>
      <c r="I10" s="72"/>
      <c r="J10" s="73" t="s">
        <v>70</v>
      </c>
      <c r="K10" s="74"/>
      <c r="L10" s="72"/>
      <c r="M10" s="73"/>
      <c r="N10" s="74"/>
      <c r="O10" s="72"/>
      <c r="P10" s="73" t="s">
        <v>71</v>
      </c>
      <c r="Q10" s="74"/>
      <c r="R10" s="72"/>
      <c r="S10" s="73" t="s">
        <v>71</v>
      </c>
      <c r="T10" s="74"/>
      <c r="U10" s="72"/>
      <c r="V10" s="73"/>
      <c r="W10" s="74"/>
      <c r="X10" s="72"/>
      <c r="Y10" s="73" t="s">
        <v>70</v>
      </c>
      <c r="Z10" s="74"/>
      <c r="AA10" s="72"/>
      <c r="AB10" s="73" t="s">
        <v>71</v>
      </c>
      <c r="AC10" s="74"/>
      <c r="AD10" s="72"/>
      <c r="AE10" s="73" t="s">
        <v>71</v>
      </c>
      <c r="AF10" s="74"/>
      <c r="AG10" s="367">
        <f>COUNTIF(C10:AF10,"○")</f>
        <v>3</v>
      </c>
      <c r="AH10" s="368">
        <f>COUNTIF(B10:P10,"△")</f>
        <v>0</v>
      </c>
      <c r="AI10" s="371">
        <f>COUNTIF(D10:AE10,"△")</f>
        <v>0</v>
      </c>
      <c r="AJ10" s="347"/>
      <c r="AK10" s="371">
        <f>COUNTIF(D10:AE10,"×")</f>
        <v>5</v>
      </c>
      <c r="AL10" s="373"/>
      <c r="AM10" s="375">
        <f>AG10*3+AI10*1</f>
        <v>9</v>
      </c>
      <c r="AN10" s="373"/>
      <c r="AO10" s="377">
        <f>U11+AD11+C11+R11+I11+F11+L11+O11+X11+AA11</f>
        <v>9</v>
      </c>
      <c r="AP10" s="347"/>
      <c r="AQ10" s="346">
        <f>W11+AF11+E11+T11+K11+H11+N11+Q11+Z11+AC11</f>
        <v>12</v>
      </c>
      <c r="AR10" s="347"/>
      <c r="AS10" s="388">
        <f>AO10-AQ10</f>
        <v>-3</v>
      </c>
      <c r="AT10" s="389"/>
      <c r="AU10" s="378">
        <f>RANK(AM10,$AM$4:$AN$23,0)</f>
        <v>6</v>
      </c>
      <c r="AV10" s="384"/>
      <c r="AW10" s="15"/>
      <c r="AX10" s="13"/>
      <c r="AY10" s="14"/>
      <c r="AZ10" s="14"/>
    </row>
    <row r="11" spans="2:52" s="3" customFormat="1" ht="20.25" customHeight="1">
      <c r="B11" s="366"/>
      <c r="C11" s="87">
        <v>1</v>
      </c>
      <c r="D11" s="68" t="s">
        <v>46</v>
      </c>
      <c r="E11" s="71">
        <v>0</v>
      </c>
      <c r="F11" s="70">
        <v>0</v>
      </c>
      <c r="G11" s="76" t="s">
        <v>46</v>
      </c>
      <c r="H11" s="71">
        <v>1</v>
      </c>
      <c r="I11" s="70">
        <v>2</v>
      </c>
      <c r="J11" s="76" t="s">
        <v>46</v>
      </c>
      <c r="K11" s="71">
        <v>0</v>
      </c>
      <c r="L11" s="70"/>
      <c r="M11" s="76"/>
      <c r="N11" s="71"/>
      <c r="O11" s="70">
        <v>0</v>
      </c>
      <c r="P11" s="76" t="s">
        <v>46</v>
      </c>
      <c r="Q11" s="71">
        <v>1</v>
      </c>
      <c r="R11" s="70">
        <v>2</v>
      </c>
      <c r="S11" s="76" t="s">
        <v>46</v>
      </c>
      <c r="T11" s="71">
        <v>3</v>
      </c>
      <c r="U11" s="70"/>
      <c r="V11" s="76" t="s">
        <v>46</v>
      </c>
      <c r="W11" s="71"/>
      <c r="X11" s="70">
        <v>2</v>
      </c>
      <c r="Y11" s="76" t="s">
        <v>46</v>
      </c>
      <c r="Z11" s="71">
        <v>0</v>
      </c>
      <c r="AA11" s="70">
        <v>2</v>
      </c>
      <c r="AB11" s="76" t="s">
        <v>46</v>
      </c>
      <c r="AC11" s="71">
        <v>4</v>
      </c>
      <c r="AD11" s="70">
        <v>0</v>
      </c>
      <c r="AE11" s="76" t="s">
        <v>46</v>
      </c>
      <c r="AF11" s="71">
        <v>3</v>
      </c>
      <c r="AG11" s="369"/>
      <c r="AH11" s="370"/>
      <c r="AI11" s="372"/>
      <c r="AJ11" s="349"/>
      <c r="AK11" s="372"/>
      <c r="AL11" s="374"/>
      <c r="AM11" s="376"/>
      <c r="AN11" s="374"/>
      <c r="AO11" s="344"/>
      <c r="AP11" s="349"/>
      <c r="AQ11" s="348"/>
      <c r="AR11" s="349"/>
      <c r="AS11" s="356"/>
      <c r="AT11" s="390"/>
      <c r="AU11" s="380"/>
      <c r="AV11" s="385"/>
      <c r="AW11" s="16"/>
      <c r="AX11" s="13"/>
      <c r="AY11" s="14"/>
      <c r="AZ11" s="14"/>
    </row>
    <row r="12" spans="2:52" s="3" customFormat="1" ht="20.25" customHeight="1">
      <c r="B12" s="391" t="s">
        <v>139</v>
      </c>
      <c r="C12" s="86"/>
      <c r="D12" s="73" t="s">
        <v>70</v>
      </c>
      <c r="E12" s="75"/>
      <c r="F12" s="72" t="s">
        <v>101</v>
      </c>
      <c r="G12" s="73" t="s">
        <v>100</v>
      </c>
      <c r="H12" s="75" t="s">
        <v>102</v>
      </c>
      <c r="I12" s="72"/>
      <c r="J12" s="73" t="s">
        <v>71</v>
      </c>
      <c r="K12" s="73"/>
      <c r="L12" s="72"/>
      <c r="M12" s="73" t="s">
        <v>70</v>
      </c>
      <c r="N12" s="75"/>
      <c r="O12" s="77"/>
      <c r="P12" s="78"/>
      <c r="Q12" s="78"/>
      <c r="R12" s="72"/>
      <c r="S12" s="73" t="s">
        <v>70</v>
      </c>
      <c r="T12" s="75"/>
      <c r="U12" s="72"/>
      <c r="V12" s="73" t="s">
        <v>71</v>
      </c>
      <c r="W12" s="74"/>
      <c r="X12" s="72"/>
      <c r="Y12" s="73"/>
      <c r="Z12" s="74"/>
      <c r="AA12" s="72"/>
      <c r="AB12" s="73" t="s">
        <v>71</v>
      </c>
      <c r="AC12" s="74"/>
      <c r="AD12" s="72"/>
      <c r="AE12" s="73" t="s">
        <v>71</v>
      </c>
      <c r="AF12" s="74"/>
      <c r="AG12" s="367">
        <f>COUNTIF(C12:AF12,"○")</f>
        <v>3</v>
      </c>
      <c r="AH12" s="368">
        <f>COUNTIF(B12:P12,"△")</f>
        <v>1</v>
      </c>
      <c r="AI12" s="371">
        <f>COUNTIF(D12:AE12,"△")</f>
        <v>1</v>
      </c>
      <c r="AJ12" s="347"/>
      <c r="AK12" s="371">
        <f>COUNTIF(D12:AE12,"×")</f>
        <v>4</v>
      </c>
      <c r="AL12" s="373"/>
      <c r="AM12" s="375">
        <f>AG12*3+AI12*1+1</f>
        <v>11</v>
      </c>
      <c r="AN12" s="373"/>
      <c r="AO12" s="377">
        <f>U13+AD13+C13+R13+I13+F13+L13+O13+X13+AA13</f>
        <v>6</v>
      </c>
      <c r="AP12" s="347"/>
      <c r="AQ12" s="346">
        <f>W13+AF13+E13+T13+K13+H13+N13+Q13+Z13+AC13</f>
        <v>18</v>
      </c>
      <c r="AR12" s="347"/>
      <c r="AS12" s="388">
        <f>AO12-AQ12</f>
        <v>-12</v>
      </c>
      <c r="AT12" s="389"/>
      <c r="AU12" s="403">
        <f>RANK(AM12,$AM$4:$AN$23,0)</f>
        <v>5</v>
      </c>
      <c r="AV12" s="384"/>
      <c r="AW12" s="406"/>
      <c r="AX12" s="5"/>
      <c r="AY12" s="2"/>
      <c r="AZ12" s="2"/>
    </row>
    <row r="13" spans="2:52" s="3" customFormat="1" ht="20.25" customHeight="1">
      <c r="B13" s="392"/>
      <c r="C13" s="87">
        <v>2</v>
      </c>
      <c r="D13" s="68" t="s">
        <v>46</v>
      </c>
      <c r="E13" s="71">
        <v>1</v>
      </c>
      <c r="F13" s="70">
        <v>1</v>
      </c>
      <c r="G13" s="68" t="s">
        <v>46</v>
      </c>
      <c r="H13" s="71">
        <v>1</v>
      </c>
      <c r="I13" s="70">
        <v>1</v>
      </c>
      <c r="J13" s="76" t="s">
        <v>46</v>
      </c>
      <c r="K13" s="76">
        <v>5</v>
      </c>
      <c r="L13" s="70">
        <v>1</v>
      </c>
      <c r="M13" s="68" t="s">
        <v>46</v>
      </c>
      <c r="N13" s="71">
        <v>0</v>
      </c>
      <c r="O13" s="77"/>
      <c r="P13" s="78"/>
      <c r="Q13" s="78"/>
      <c r="R13" s="70">
        <v>1</v>
      </c>
      <c r="S13" s="68" t="s">
        <v>46</v>
      </c>
      <c r="T13" s="71">
        <v>0</v>
      </c>
      <c r="U13" s="67">
        <v>0</v>
      </c>
      <c r="V13" s="68" t="s">
        <v>46</v>
      </c>
      <c r="W13" s="69">
        <v>7</v>
      </c>
      <c r="X13" s="67"/>
      <c r="Y13" s="68" t="s">
        <v>46</v>
      </c>
      <c r="Z13" s="69"/>
      <c r="AA13" s="70">
        <v>0</v>
      </c>
      <c r="AB13" s="76" t="s">
        <v>46</v>
      </c>
      <c r="AC13" s="71">
        <v>1</v>
      </c>
      <c r="AD13" s="67">
        <v>0</v>
      </c>
      <c r="AE13" s="68" t="s">
        <v>46</v>
      </c>
      <c r="AF13" s="69">
        <v>3</v>
      </c>
      <c r="AG13" s="393"/>
      <c r="AH13" s="394"/>
      <c r="AI13" s="395"/>
      <c r="AJ13" s="396"/>
      <c r="AK13" s="395"/>
      <c r="AL13" s="397"/>
      <c r="AM13" s="398"/>
      <c r="AN13" s="397"/>
      <c r="AO13" s="399"/>
      <c r="AP13" s="396"/>
      <c r="AQ13" s="400"/>
      <c r="AR13" s="396"/>
      <c r="AS13" s="401"/>
      <c r="AT13" s="402"/>
      <c r="AU13" s="404"/>
      <c r="AV13" s="405"/>
      <c r="AW13" s="407"/>
      <c r="AX13" s="5"/>
      <c r="AY13" s="2"/>
      <c r="AZ13" s="2"/>
    </row>
    <row r="14" spans="2:52" s="3" customFormat="1" ht="20.25" customHeight="1">
      <c r="B14" s="365" t="s">
        <v>87</v>
      </c>
      <c r="C14" s="141"/>
      <c r="D14" s="133"/>
      <c r="E14" s="142"/>
      <c r="F14" s="72"/>
      <c r="G14" s="73" t="s">
        <v>70</v>
      </c>
      <c r="H14" s="74"/>
      <c r="I14" s="72"/>
      <c r="J14" s="73" t="s">
        <v>70</v>
      </c>
      <c r="K14" s="74"/>
      <c r="L14" s="72"/>
      <c r="M14" s="73" t="s">
        <v>70</v>
      </c>
      <c r="N14" s="74"/>
      <c r="O14" s="72"/>
      <c r="P14" s="73" t="s">
        <v>71</v>
      </c>
      <c r="Q14" s="74"/>
      <c r="R14" s="72"/>
      <c r="S14" s="73"/>
      <c r="T14" s="74"/>
      <c r="U14" s="132"/>
      <c r="V14" s="133"/>
      <c r="W14" s="134"/>
      <c r="X14" s="132"/>
      <c r="Y14" s="133"/>
      <c r="Z14" s="134"/>
      <c r="AA14" s="72"/>
      <c r="AB14" s="73" t="s">
        <v>70</v>
      </c>
      <c r="AC14" s="74"/>
      <c r="AD14" s="132"/>
      <c r="AE14" s="133"/>
      <c r="AF14" s="134"/>
      <c r="AG14" s="367">
        <f>COUNTIF(C14:AF14,"○")</f>
        <v>4</v>
      </c>
      <c r="AH14" s="347">
        <f>COUNTIF(B14:P14,"△")</f>
        <v>0</v>
      </c>
      <c r="AI14" s="371">
        <f>COUNTIF(D14:AE14,"△")</f>
        <v>0</v>
      </c>
      <c r="AJ14" s="347"/>
      <c r="AK14" s="371">
        <f>COUNTIF(D14:AE14,"×")</f>
        <v>1</v>
      </c>
      <c r="AL14" s="373"/>
      <c r="AM14" s="375">
        <f>AG14*3+AI14*1</f>
        <v>12</v>
      </c>
      <c r="AN14" s="373"/>
      <c r="AO14" s="377">
        <f>U15+AD15+C15+R15+I15+F15+L15+O15+X15+AA15</f>
        <v>8</v>
      </c>
      <c r="AP14" s="347"/>
      <c r="AQ14" s="346">
        <f>W15+AF15+E15+T15+K15+H15+N15+Q15+Z15+AC15</f>
        <v>4</v>
      </c>
      <c r="AR14" s="347"/>
      <c r="AS14" s="408">
        <f>AO14-AQ14</f>
        <v>4</v>
      </c>
      <c r="AT14" s="409"/>
      <c r="AU14" s="378">
        <f>RANK(AM14,$AM$4:$AN$23,0)</f>
        <v>4</v>
      </c>
      <c r="AV14" s="384"/>
      <c r="AW14" s="420"/>
      <c r="AX14" s="382"/>
      <c r="AY14" s="382"/>
      <c r="AZ14" s="382"/>
    </row>
    <row r="15" spans="2:52" s="3" customFormat="1" ht="20.25" customHeight="1">
      <c r="B15" s="383"/>
      <c r="C15" s="144"/>
      <c r="D15" s="130" t="s">
        <v>46</v>
      </c>
      <c r="E15" s="131"/>
      <c r="F15" s="67">
        <v>2</v>
      </c>
      <c r="G15" s="68" t="s">
        <v>46</v>
      </c>
      <c r="H15" s="69">
        <v>0</v>
      </c>
      <c r="I15" s="67">
        <v>1</v>
      </c>
      <c r="J15" s="68" t="s">
        <v>46</v>
      </c>
      <c r="K15" s="69">
        <v>0</v>
      </c>
      <c r="L15" s="67">
        <v>3</v>
      </c>
      <c r="M15" s="68" t="s">
        <v>46</v>
      </c>
      <c r="N15" s="69">
        <v>2</v>
      </c>
      <c r="O15" s="70">
        <v>0</v>
      </c>
      <c r="P15" s="76" t="s">
        <v>46</v>
      </c>
      <c r="Q15" s="71">
        <v>1</v>
      </c>
      <c r="R15" s="67"/>
      <c r="S15" s="68"/>
      <c r="T15" s="69"/>
      <c r="U15" s="129"/>
      <c r="V15" s="130" t="s">
        <v>46</v>
      </c>
      <c r="W15" s="131"/>
      <c r="X15" s="129"/>
      <c r="Y15" s="130" t="s">
        <v>46</v>
      </c>
      <c r="Z15" s="131"/>
      <c r="AA15" s="67">
        <v>2</v>
      </c>
      <c r="AB15" s="68" t="s">
        <v>46</v>
      </c>
      <c r="AC15" s="69">
        <v>1</v>
      </c>
      <c r="AD15" s="129"/>
      <c r="AE15" s="130" t="s">
        <v>46</v>
      </c>
      <c r="AF15" s="131"/>
      <c r="AG15" s="369"/>
      <c r="AH15" s="349"/>
      <c r="AI15" s="372"/>
      <c r="AJ15" s="349"/>
      <c r="AK15" s="372"/>
      <c r="AL15" s="374"/>
      <c r="AM15" s="376"/>
      <c r="AN15" s="374"/>
      <c r="AO15" s="344"/>
      <c r="AP15" s="349"/>
      <c r="AQ15" s="348"/>
      <c r="AR15" s="349"/>
      <c r="AS15" s="410"/>
      <c r="AT15" s="411"/>
      <c r="AU15" s="380"/>
      <c r="AV15" s="385"/>
      <c r="AW15" s="421"/>
      <c r="AX15" s="421"/>
      <c r="AY15" s="421"/>
      <c r="AZ15" s="421"/>
    </row>
    <row r="16" spans="2:52" s="3" customFormat="1" ht="20.25" customHeight="1">
      <c r="B16" s="412" t="s">
        <v>86</v>
      </c>
      <c r="C16" s="86"/>
      <c r="D16" s="73" t="s">
        <v>70</v>
      </c>
      <c r="E16" s="75"/>
      <c r="F16" s="72"/>
      <c r="G16" s="73"/>
      <c r="H16" s="74"/>
      <c r="I16" s="72"/>
      <c r="J16" s="73" t="s">
        <v>70</v>
      </c>
      <c r="K16" s="74"/>
      <c r="L16" s="72"/>
      <c r="M16" s="73"/>
      <c r="N16" s="74"/>
      <c r="O16" s="72"/>
      <c r="P16" s="73" t="s">
        <v>70</v>
      </c>
      <c r="Q16" s="74"/>
      <c r="R16" s="132"/>
      <c r="S16" s="133"/>
      <c r="T16" s="134"/>
      <c r="U16" s="78"/>
      <c r="V16" s="78"/>
      <c r="W16" s="79"/>
      <c r="X16" s="72" t="s">
        <v>101</v>
      </c>
      <c r="Y16" s="73" t="s">
        <v>100</v>
      </c>
      <c r="Z16" s="75" t="s">
        <v>135</v>
      </c>
      <c r="AA16" s="72"/>
      <c r="AB16" s="73" t="s">
        <v>70</v>
      </c>
      <c r="AC16" s="74"/>
      <c r="AD16" s="72"/>
      <c r="AE16" s="73" t="s">
        <v>71</v>
      </c>
      <c r="AF16" s="74"/>
      <c r="AG16" s="393">
        <f>COUNTIF(C16:AF16,"○")</f>
        <v>4</v>
      </c>
      <c r="AH16" s="396">
        <f>COUNTIF(B16:P16,"△")</f>
        <v>0</v>
      </c>
      <c r="AI16" s="395">
        <f>COUNTIF(D16:AE16,"△")</f>
        <v>1</v>
      </c>
      <c r="AJ16" s="396"/>
      <c r="AK16" s="395">
        <f>COUNTIF(D16:AE16,"×")</f>
        <v>1</v>
      </c>
      <c r="AL16" s="397"/>
      <c r="AM16" s="398">
        <f>AG16*3+AI16*1</f>
        <v>13</v>
      </c>
      <c r="AN16" s="397"/>
      <c r="AO16" s="399">
        <f>U17+AD17+C17+R17+I17+F17+L17+O17+X17+AA17</f>
        <v>20</v>
      </c>
      <c r="AP16" s="396"/>
      <c r="AQ16" s="400">
        <f>W17+AF17+E17+T17+K17+H17+N17+Q17+Z17+AC17</f>
        <v>6</v>
      </c>
      <c r="AR16" s="396"/>
      <c r="AS16" s="401">
        <f>AO16-AQ16</f>
        <v>14</v>
      </c>
      <c r="AT16" s="402"/>
      <c r="AU16" s="422">
        <f>RANK(AM16,$AM$4:$AN$23,0)</f>
        <v>3</v>
      </c>
      <c r="AV16" s="423"/>
      <c r="AW16" s="4"/>
      <c r="AX16" s="5"/>
      <c r="AY16" s="2"/>
      <c r="AZ16" s="2"/>
    </row>
    <row r="17" spans="2:52" s="3" customFormat="1" ht="20.25" customHeight="1">
      <c r="B17" s="412"/>
      <c r="C17" s="87">
        <v>3</v>
      </c>
      <c r="D17" s="68" t="s">
        <v>46</v>
      </c>
      <c r="E17" s="71">
        <v>0</v>
      </c>
      <c r="F17" s="67"/>
      <c r="G17" s="68" t="s">
        <v>46</v>
      </c>
      <c r="H17" s="69"/>
      <c r="I17" s="70">
        <v>3</v>
      </c>
      <c r="J17" s="76" t="s">
        <v>46</v>
      </c>
      <c r="K17" s="71">
        <v>1</v>
      </c>
      <c r="L17" s="67"/>
      <c r="M17" s="68" t="s">
        <v>46</v>
      </c>
      <c r="N17" s="69"/>
      <c r="O17" s="67">
        <v>7</v>
      </c>
      <c r="P17" s="68" t="s">
        <v>46</v>
      </c>
      <c r="Q17" s="69">
        <v>0</v>
      </c>
      <c r="R17" s="129"/>
      <c r="S17" s="130" t="s">
        <v>46</v>
      </c>
      <c r="T17" s="131"/>
      <c r="U17" s="80"/>
      <c r="V17" s="80"/>
      <c r="W17" s="79"/>
      <c r="X17" s="70">
        <v>1</v>
      </c>
      <c r="Y17" s="76" t="s">
        <v>46</v>
      </c>
      <c r="Z17" s="71">
        <v>1</v>
      </c>
      <c r="AA17" s="70">
        <v>5</v>
      </c>
      <c r="AB17" s="76" t="s">
        <v>46</v>
      </c>
      <c r="AC17" s="71">
        <v>2</v>
      </c>
      <c r="AD17" s="70">
        <v>1</v>
      </c>
      <c r="AE17" s="76" t="s">
        <v>46</v>
      </c>
      <c r="AF17" s="71">
        <v>2</v>
      </c>
      <c r="AG17" s="369"/>
      <c r="AH17" s="349"/>
      <c r="AI17" s="372"/>
      <c r="AJ17" s="349"/>
      <c r="AK17" s="372"/>
      <c r="AL17" s="374"/>
      <c r="AM17" s="376"/>
      <c r="AN17" s="374"/>
      <c r="AO17" s="344"/>
      <c r="AP17" s="349"/>
      <c r="AQ17" s="348"/>
      <c r="AR17" s="349"/>
      <c r="AS17" s="356"/>
      <c r="AT17" s="390"/>
      <c r="AU17" s="380"/>
      <c r="AV17" s="381"/>
      <c r="AW17" s="4"/>
      <c r="AX17" s="5"/>
      <c r="AY17" s="2"/>
      <c r="AZ17" s="2"/>
    </row>
    <row r="18" spans="2:52" s="3" customFormat="1" ht="20.25" customHeight="1">
      <c r="B18" s="430" t="s">
        <v>47</v>
      </c>
      <c r="C18" s="86"/>
      <c r="D18" s="73" t="s">
        <v>70</v>
      </c>
      <c r="E18" s="75"/>
      <c r="F18" s="72" t="s">
        <v>217</v>
      </c>
      <c r="G18" s="73" t="s">
        <v>218</v>
      </c>
      <c r="H18" s="75" t="s">
        <v>134</v>
      </c>
      <c r="I18" s="132"/>
      <c r="J18" s="133"/>
      <c r="K18" s="134"/>
      <c r="L18" s="72"/>
      <c r="M18" s="73" t="s">
        <v>71</v>
      </c>
      <c r="N18" s="74"/>
      <c r="O18" s="72"/>
      <c r="P18" s="73"/>
      <c r="Q18" s="74"/>
      <c r="R18" s="132"/>
      <c r="S18" s="133"/>
      <c r="T18" s="134"/>
      <c r="U18" s="72" t="s">
        <v>101</v>
      </c>
      <c r="V18" s="73" t="s">
        <v>100</v>
      </c>
      <c r="W18" s="75" t="s">
        <v>134</v>
      </c>
      <c r="X18" s="73"/>
      <c r="Y18" s="73"/>
      <c r="Z18" s="74"/>
      <c r="AA18" s="72" t="s">
        <v>101</v>
      </c>
      <c r="AB18" s="73" t="s">
        <v>100</v>
      </c>
      <c r="AC18" s="75" t="s">
        <v>167</v>
      </c>
      <c r="AD18" s="72"/>
      <c r="AE18" s="73" t="s">
        <v>71</v>
      </c>
      <c r="AF18" s="74"/>
      <c r="AG18" s="393">
        <f>COUNTIF(C18:AF18,"○")</f>
        <v>1</v>
      </c>
      <c r="AH18" s="396">
        <f>COUNTIF(B18:P18,"△")</f>
        <v>1</v>
      </c>
      <c r="AI18" s="395">
        <f>COUNTIF(D18:AE18,"△")</f>
        <v>3</v>
      </c>
      <c r="AJ18" s="396"/>
      <c r="AK18" s="395">
        <f>COUNTIF(D18:AE18,"×")</f>
        <v>2</v>
      </c>
      <c r="AL18" s="397"/>
      <c r="AM18" s="398">
        <f>AG18*3+AI18*1+3</f>
        <v>9</v>
      </c>
      <c r="AN18" s="397"/>
      <c r="AO18" s="399">
        <f>U19+AD19+C19+R19+I19+F19+L19+O19+X19+AA19</f>
        <v>7</v>
      </c>
      <c r="AP18" s="396"/>
      <c r="AQ18" s="400">
        <f>W19+AF19+E19+T19+K19+H19+N19+Q19+Z19+AC19</f>
        <v>7</v>
      </c>
      <c r="AR18" s="396"/>
      <c r="AS18" s="401">
        <f>AO18-AQ18</f>
        <v>0</v>
      </c>
      <c r="AT18" s="402"/>
      <c r="AU18" s="422">
        <f>RANK(AM18,$AM$4:$AN$23,0)</f>
        <v>6</v>
      </c>
      <c r="AV18" s="423"/>
      <c r="AW18" s="4"/>
      <c r="AX18" s="5"/>
      <c r="AY18" s="2"/>
      <c r="AZ18" s="2"/>
    </row>
    <row r="19" spans="2:52" s="3" customFormat="1" ht="20.25" customHeight="1">
      <c r="B19" s="392"/>
      <c r="C19" s="87">
        <v>3</v>
      </c>
      <c r="D19" s="68" t="s">
        <v>46</v>
      </c>
      <c r="E19" s="71">
        <v>0</v>
      </c>
      <c r="F19" s="67">
        <v>1</v>
      </c>
      <c r="G19" s="68" t="s">
        <v>170</v>
      </c>
      <c r="H19" s="69">
        <v>1</v>
      </c>
      <c r="I19" s="129"/>
      <c r="J19" s="130" t="s">
        <v>46</v>
      </c>
      <c r="K19" s="131"/>
      <c r="L19" s="70">
        <v>0</v>
      </c>
      <c r="M19" s="76" t="s">
        <v>46</v>
      </c>
      <c r="N19" s="71">
        <v>2</v>
      </c>
      <c r="O19" s="67"/>
      <c r="P19" s="68" t="s">
        <v>46</v>
      </c>
      <c r="Q19" s="69"/>
      <c r="R19" s="129"/>
      <c r="S19" s="130" t="s">
        <v>46</v>
      </c>
      <c r="T19" s="131"/>
      <c r="U19" s="70">
        <v>1</v>
      </c>
      <c r="V19" s="76" t="s">
        <v>46</v>
      </c>
      <c r="W19" s="71">
        <v>1</v>
      </c>
      <c r="X19" s="68"/>
      <c r="Y19" s="68"/>
      <c r="Z19" s="69"/>
      <c r="AA19" s="70">
        <v>1</v>
      </c>
      <c r="AB19" s="76" t="s">
        <v>46</v>
      </c>
      <c r="AC19" s="71">
        <v>1</v>
      </c>
      <c r="AD19" s="70">
        <v>1</v>
      </c>
      <c r="AE19" s="68" t="s">
        <v>46</v>
      </c>
      <c r="AF19" s="71">
        <v>2</v>
      </c>
      <c r="AG19" s="369"/>
      <c r="AH19" s="349"/>
      <c r="AI19" s="372"/>
      <c r="AJ19" s="349"/>
      <c r="AK19" s="372"/>
      <c r="AL19" s="374"/>
      <c r="AM19" s="376"/>
      <c r="AN19" s="374"/>
      <c r="AO19" s="344"/>
      <c r="AP19" s="349"/>
      <c r="AQ19" s="348"/>
      <c r="AR19" s="349"/>
      <c r="AS19" s="356"/>
      <c r="AT19" s="390"/>
      <c r="AU19" s="380"/>
      <c r="AV19" s="381"/>
      <c r="AW19" s="4"/>
      <c r="AX19" s="5"/>
      <c r="AY19" s="2"/>
      <c r="AZ19" s="2"/>
    </row>
    <row r="20" spans="2:52" s="3" customFormat="1" ht="20.25" customHeight="1">
      <c r="B20" s="431" t="s">
        <v>84</v>
      </c>
      <c r="C20" s="141"/>
      <c r="D20" s="133"/>
      <c r="E20" s="142"/>
      <c r="F20" s="72"/>
      <c r="G20" s="73" t="s">
        <v>71</v>
      </c>
      <c r="H20" s="74"/>
      <c r="I20" s="72" t="s">
        <v>101</v>
      </c>
      <c r="J20" s="73" t="s">
        <v>100</v>
      </c>
      <c r="K20" s="75" t="s">
        <v>133</v>
      </c>
      <c r="L20" s="72"/>
      <c r="M20" s="73" t="s">
        <v>70</v>
      </c>
      <c r="N20" s="73"/>
      <c r="O20" s="72"/>
      <c r="P20" s="73" t="s">
        <v>70</v>
      </c>
      <c r="Q20" s="75"/>
      <c r="R20" s="72"/>
      <c r="S20" s="73" t="s">
        <v>71</v>
      </c>
      <c r="T20" s="74"/>
      <c r="U20" s="72"/>
      <c r="V20" s="73" t="s">
        <v>71</v>
      </c>
      <c r="W20" s="74"/>
      <c r="X20" s="72" t="s">
        <v>101</v>
      </c>
      <c r="Y20" s="73" t="s">
        <v>100</v>
      </c>
      <c r="Z20" s="75" t="s">
        <v>166</v>
      </c>
      <c r="AA20" s="78"/>
      <c r="AB20" s="78"/>
      <c r="AC20" s="79"/>
      <c r="AD20" s="72"/>
      <c r="AE20" s="73" t="s">
        <v>71</v>
      </c>
      <c r="AF20" s="74"/>
      <c r="AG20" s="393">
        <f>COUNTIF(C20:AF20,"○")</f>
        <v>2</v>
      </c>
      <c r="AH20" s="396">
        <f>COUNTIF(B20:P20,"△")</f>
        <v>1</v>
      </c>
      <c r="AI20" s="395">
        <f>COUNTIF(D20:AE20,"△")</f>
        <v>2</v>
      </c>
      <c r="AJ20" s="396"/>
      <c r="AK20" s="395">
        <f>COUNTIF(D20:AE20,"×")</f>
        <v>4</v>
      </c>
      <c r="AL20" s="397"/>
      <c r="AM20" s="398">
        <f>AG20*3+AI20*1</f>
        <v>8</v>
      </c>
      <c r="AN20" s="397"/>
      <c r="AO20" s="399">
        <f>U21+AD21+C21+R21+I21+F21+L21+O21+X21+AA21</f>
        <v>10</v>
      </c>
      <c r="AP20" s="396"/>
      <c r="AQ20" s="400">
        <f>W21+AF21+E21+T21+K21+H21+N21+Q21+Z21+AC21</f>
        <v>16</v>
      </c>
      <c r="AR20" s="396"/>
      <c r="AS20" s="401">
        <f>AO20-AQ20</f>
        <v>-6</v>
      </c>
      <c r="AT20" s="402"/>
      <c r="AU20" s="422">
        <f>RANK(AM20,$AM$4:$AN$23,0)</f>
        <v>8</v>
      </c>
      <c r="AV20" s="423"/>
      <c r="AW20" s="4"/>
      <c r="AX20" s="5"/>
      <c r="AY20" s="2"/>
      <c r="AZ20" s="2"/>
    </row>
    <row r="21" spans="2:52" s="3" customFormat="1" ht="20.25" customHeight="1">
      <c r="B21" s="432"/>
      <c r="C21" s="143"/>
      <c r="D21" s="136" t="s">
        <v>46</v>
      </c>
      <c r="E21" s="137"/>
      <c r="F21" s="70">
        <v>1</v>
      </c>
      <c r="G21" s="76" t="s">
        <v>46</v>
      </c>
      <c r="H21" s="71">
        <v>2</v>
      </c>
      <c r="I21" s="70">
        <v>0</v>
      </c>
      <c r="J21" s="76" t="s">
        <v>46</v>
      </c>
      <c r="K21" s="71">
        <v>0</v>
      </c>
      <c r="L21" s="70">
        <v>4</v>
      </c>
      <c r="M21" s="76" t="s">
        <v>46</v>
      </c>
      <c r="N21" s="76">
        <v>2</v>
      </c>
      <c r="O21" s="70">
        <v>1</v>
      </c>
      <c r="P21" s="68" t="s">
        <v>46</v>
      </c>
      <c r="Q21" s="71">
        <v>0</v>
      </c>
      <c r="R21" s="70">
        <v>1</v>
      </c>
      <c r="S21" s="76" t="s">
        <v>46</v>
      </c>
      <c r="T21" s="71">
        <v>2</v>
      </c>
      <c r="U21" s="70">
        <v>2</v>
      </c>
      <c r="V21" s="76" t="s">
        <v>46</v>
      </c>
      <c r="W21" s="71">
        <v>5</v>
      </c>
      <c r="X21" s="70">
        <v>1</v>
      </c>
      <c r="Y21" s="76" t="s">
        <v>46</v>
      </c>
      <c r="Z21" s="71">
        <v>1</v>
      </c>
      <c r="AA21" s="76"/>
      <c r="AB21" s="76"/>
      <c r="AC21" s="71"/>
      <c r="AD21" s="70">
        <v>0</v>
      </c>
      <c r="AE21" s="68" t="s">
        <v>46</v>
      </c>
      <c r="AF21" s="71">
        <v>4</v>
      </c>
      <c r="AG21" s="369"/>
      <c r="AH21" s="349"/>
      <c r="AI21" s="372"/>
      <c r="AJ21" s="349"/>
      <c r="AK21" s="372"/>
      <c r="AL21" s="374"/>
      <c r="AM21" s="376"/>
      <c r="AN21" s="374"/>
      <c r="AO21" s="344"/>
      <c r="AP21" s="349"/>
      <c r="AQ21" s="348"/>
      <c r="AR21" s="349"/>
      <c r="AS21" s="356"/>
      <c r="AT21" s="390"/>
      <c r="AU21" s="380"/>
      <c r="AV21" s="381"/>
      <c r="AW21" s="4"/>
      <c r="AX21" s="5"/>
      <c r="AY21" s="2"/>
      <c r="AZ21" s="2"/>
    </row>
    <row r="22" spans="2:52" s="3" customFormat="1" ht="20.25" customHeight="1">
      <c r="B22" s="365" t="s">
        <v>45</v>
      </c>
      <c r="C22" s="86"/>
      <c r="D22" s="73" t="s">
        <v>70</v>
      </c>
      <c r="E22" s="74"/>
      <c r="F22" s="72"/>
      <c r="G22" s="73" t="s">
        <v>70</v>
      </c>
      <c r="H22" s="74"/>
      <c r="I22" s="132"/>
      <c r="J22" s="133"/>
      <c r="K22" s="133"/>
      <c r="L22" s="72"/>
      <c r="M22" s="73" t="s">
        <v>70</v>
      </c>
      <c r="N22" s="75"/>
      <c r="O22" s="72"/>
      <c r="P22" s="73" t="s">
        <v>70</v>
      </c>
      <c r="Q22" s="74"/>
      <c r="R22" s="132"/>
      <c r="S22" s="133"/>
      <c r="T22" s="134"/>
      <c r="U22" s="72"/>
      <c r="V22" s="73" t="s">
        <v>70</v>
      </c>
      <c r="W22" s="74"/>
      <c r="X22" s="72"/>
      <c r="Y22" s="73" t="s">
        <v>70</v>
      </c>
      <c r="Z22" s="74"/>
      <c r="AA22" s="72"/>
      <c r="AB22" s="73" t="s">
        <v>70</v>
      </c>
      <c r="AC22" s="74"/>
      <c r="AD22" s="72"/>
      <c r="AE22" s="73"/>
      <c r="AF22" s="74"/>
      <c r="AG22" s="367">
        <f>COUNTIF(C22:AF22,"○")</f>
        <v>7</v>
      </c>
      <c r="AH22" s="347">
        <f>COUNTIF(B22:P22,"△")</f>
        <v>0</v>
      </c>
      <c r="AI22" s="371">
        <f>COUNTIF(D22:AE22,"△")</f>
        <v>0</v>
      </c>
      <c r="AJ22" s="347"/>
      <c r="AK22" s="371">
        <f>COUNTIF(D22:AE22,"×")</f>
        <v>0</v>
      </c>
      <c r="AL22" s="373"/>
      <c r="AM22" s="375">
        <f>AG22*3+AI22*1</f>
        <v>21</v>
      </c>
      <c r="AN22" s="373"/>
      <c r="AO22" s="377">
        <f>U23+AD23+C23+R23+I23+F23+L23+O23+X23+AA23</f>
        <v>23</v>
      </c>
      <c r="AP22" s="347"/>
      <c r="AQ22" s="346">
        <f>W23+AF23+E23+T23+K23+H23+N23+Q23+Z23+AC23</f>
        <v>2</v>
      </c>
      <c r="AR22" s="347"/>
      <c r="AS22" s="388">
        <f>AO22-AQ22</f>
        <v>21</v>
      </c>
      <c r="AT22" s="415"/>
      <c r="AU22" s="403">
        <f>RANK(AM22,$AM$4:$AN$23,0)</f>
        <v>1</v>
      </c>
      <c r="AV22" s="384"/>
      <c r="AW22" s="4"/>
      <c r="AX22" s="5"/>
      <c r="AY22" s="2"/>
      <c r="AZ22" s="2"/>
    </row>
    <row r="23" spans="2:52" s="3" customFormat="1" ht="20.25" customHeight="1" thickBot="1">
      <c r="B23" s="424"/>
      <c r="C23" s="88">
        <v>6</v>
      </c>
      <c r="D23" s="82" t="s">
        <v>46</v>
      </c>
      <c r="E23" s="83">
        <v>0</v>
      </c>
      <c r="F23" s="81">
        <v>3</v>
      </c>
      <c r="G23" s="82" t="s">
        <v>46</v>
      </c>
      <c r="H23" s="83">
        <v>0</v>
      </c>
      <c r="I23" s="138"/>
      <c r="J23" s="139" t="s">
        <v>46</v>
      </c>
      <c r="K23" s="139"/>
      <c r="L23" s="81">
        <v>3</v>
      </c>
      <c r="M23" s="82" t="s">
        <v>46</v>
      </c>
      <c r="N23" s="83">
        <v>0</v>
      </c>
      <c r="O23" s="81">
        <v>3</v>
      </c>
      <c r="P23" s="82" t="s">
        <v>46</v>
      </c>
      <c r="Q23" s="83">
        <v>0</v>
      </c>
      <c r="R23" s="138"/>
      <c r="S23" s="139" t="s">
        <v>46</v>
      </c>
      <c r="T23" s="140"/>
      <c r="U23" s="81">
        <v>2</v>
      </c>
      <c r="V23" s="82" t="s">
        <v>46</v>
      </c>
      <c r="W23" s="83">
        <v>1</v>
      </c>
      <c r="X23" s="81">
        <v>2</v>
      </c>
      <c r="Y23" s="82" t="s">
        <v>46</v>
      </c>
      <c r="Z23" s="83">
        <v>1</v>
      </c>
      <c r="AA23" s="81">
        <v>4</v>
      </c>
      <c r="AB23" s="82" t="s">
        <v>46</v>
      </c>
      <c r="AC23" s="83">
        <v>0</v>
      </c>
      <c r="AD23" s="84"/>
      <c r="AE23" s="82"/>
      <c r="AF23" s="85"/>
      <c r="AG23" s="425"/>
      <c r="AH23" s="414"/>
      <c r="AI23" s="426"/>
      <c r="AJ23" s="414"/>
      <c r="AK23" s="426"/>
      <c r="AL23" s="427"/>
      <c r="AM23" s="428"/>
      <c r="AN23" s="427"/>
      <c r="AO23" s="429"/>
      <c r="AP23" s="414"/>
      <c r="AQ23" s="413"/>
      <c r="AR23" s="414"/>
      <c r="AS23" s="416"/>
      <c r="AT23" s="417"/>
      <c r="AU23" s="418"/>
      <c r="AV23" s="419"/>
      <c r="AW23" s="4"/>
      <c r="AX23" s="5"/>
      <c r="AY23" s="2"/>
      <c r="AZ23" s="2"/>
    </row>
    <row r="24" spans="2:52" s="3" customFormat="1" ht="7.5" customHeight="1">
      <c r="B24" s="6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4"/>
      <c r="AX24" s="5"/>
      <c r="AY24" s="2"/>
      <c r="AZ24" s="2"/>
    </row>
  </sheetData>
  <sheetProtection/>
  <mergeCells count="106">
    <mergeCell ref="AM4:AN5"/>
    <mergeCell ref="AK4:AL5"/>
    <mergeCell ref="AI4:AJ5"/>
    <mergeCell ref="AG4:AH5"/>
    <mergeCell ref="B4:B5"/>
    <mergeCell ref="AW3:AZ4"/>
    <mergeCell ref="AU3:AV3"/>
    <mergeCell ref="AW5:AZ5"/>
    <mergeCell ref="AU4:AV5"/>
    <mergeCell ref="O3:Q3"/>
    <mergeCell ref="B18:B19"/>
    <mergeCell ref="AS20:AT21"/>
    <mergeCell ref="AU20:AV21"/>
    <mergeCell ref="AQ18:AR19"/>
    <mergeCell ref="AS18:AT19"/>
    <mergeCell ref="AU18:AV19"/>
    <mergeCell ref="AQ20:AR21"/>
    <mergeCell ref="B20:B21"/>
    <mergeCell ref="AG20:AH21"/>
    <mergeCell ref="AI20:AJ21"/>
    <mergeCell ref="AK20:AL21"/>
    <mergeCell ref="AM20:AN21"/>
    <mergeCell ref="AO20:AP21"/>
    <mergeCell ref="AG18:AH19"/>
    <mergeCell ref="AI18:AJ19"/>
    <mergeCell ref="AK18:AL19"/>
    <mergeCell ref="AM18:AN19"/>
    <mergeCell ref="AO18:AP19"/>
    <mergeCell ref="B22:B23"/>
    <mergeCell ref="AG22:AH23"/>
    <mergeCell ref="AI22:AJ23"/>
    <mergeCell ref="AK22:AL23"/>
    <mergeCell ref="AM22:AN23"/>
    <mergeCell ref="AO22:AP23"/>
    <mergeCell ref="AQ22:AR23"/>
    <mergeCell ref="AS22:AT23"/>
    <mergeCell ref="AU22:AV23"/>
    <mergeCell ref="AW14:AZ14"/>
    <mergeCell ref="AW15:AZ15"/>
    <mergeCell ref="AU16:AV17"/>
    <mergeCell ref="AS16:AT17"/>
    <mergeCell ref="AO16:AP17"/>
    <mergeCell ref="AQ16:AR17"/>
    <mergeCell ref="B16:B17"/>
    <mergeCell ref="AG16:AH17"/>
    <mergeCell ref="AI16:AJ17"/>
    <mergeCell ref="AK16:AL17"/>
    <mergeCell ref="AM16:AN17"/>
    <mergeCell ref="AW12:AW13"/>
    <mergeCell ref="B14:B15"/>
    <mergeCell ref="AG14:AH15"/>
    <mergeCell ref="AI14:AJ15"/>
    <mergeCell ref="AK14:AL15"/>
    <mergeCell ref="AM14:AN15"/>
    <mergeCell ref="AO14:AP15"/>
    <mergeCell ref="AQ14:AR15"/>
    <mergeCell ref="AS14:AT15"/>
    <mergeCell ref="AU14:AV15"/>
    <mergeCell ref="AU10:AV11"/>
    <mergeCell ref="B12:B13"/>
    <mergeCell ref="AG12:AH13"/>
    <mergeCell ref="AI12:AJ13"/>
    <mergeCell ref="AK12:AL13"/>
    <mergeCell ref="AM12:AN13"/>
    <mergeCell ref="AO12:AP13"/>
    <mergeCell ref="AQ12:AR13"/>
    <mergeCell ref="AS12:AT13"/>
    <mergeCell ref="AU12:AV13"/>
    <mergeCell ref="AU8:AV9"/>
    <mergeCell ref="AW8:AZ8"/>
    <mergeCell ref="B10:B11"/>
    <mergeCell ref="AG10:AH11"/>
    <mergeCell ref="AI10:AJ11"/>
    <mergeCell ref="AK10:AL11"/>
    <mergeCell ref="AM10:AN11"/>
    <mergeCell ref="AO10:AP11"/>
    <mergeCell ref="AQ10:AR11"/>
    <mergeCell ref="AS10:AT11"/>
    <mergeCell ref="AU6:AV7"/>
    <mergeCell ref="AW6:AZ6"/>
    <mergeCell ref="B8:B9"/>
    <mergeCell ref="AG8:AH9"/>
    <mergeCell ref="AI8:AJ9"/>
    <mergeCell ref="AK8:AL9"/>
    <mergeCell ref="AM8:AN9"/>
    <mergeCell ref="AO8:AP9"/>
    <mergeCell ref="AQ8:AR9"/>
    <mergeCell ref="AS8:AT9"/>
    <mergeCell ref="B6:B7"/>
    <mergeCell ref="AG6:AH7"/>
    <mergeCell ref="AI6:AJ7"/>
    <mergeCell ref="AK6:AL7"/>
    <mergeCell ref="AM6:AN7"/>
    <mergeCell ref="AO6:AP7"/>
    <mergeCell ref="AG3:AH3"/>
    <mergeCell ref="AI3:AJ3"/>
    <mergeCell ref="AK3:AL3"/>
    <mergeCell ref="AM3:AN3"/>
    <mergeCell ref="AO3:AP3"/>
    <mergeCell ref="AQ3:AR3"/>
    <mergeCell ref="AQ4:AR5"/>
    <mergeCell ref="AO4:AP5"/>
    <mergeCell ref="AQ6:AR7"/>
    <mergeCell ref="AS6:AT7"/>
    <mergeCell ref="AS4:AT5"/>
    <mergeCell ref="AS3:AT3"/>
  </mergeCells>
  <conditionalFormatting sqref="AS4:AS17 AG4:AG17 AI4:AI17 AK4:AK17 AM4:AM17 AO4:AO17 AQ4:AQ17 AQ22:AQ23 AO22:AO23 AM22:AM23 AK22:AK23 AI22:AI23 AG22:AG23 AS22:AS23">
    <cfRule type="cellIs" priority="3" dxfId="3" operator="equal">
      <formula>0</formula>
    </cfRule>
  </conditionalFormatting>
  <conditionalFormatting sqref="AS18:AS19 AG18:AG19 AI18:AI19 AK18:AK19 AM18:AM19 AO18:AO19 AQ18:AQ19">
    <cfRule type="cellIs" priority="2" dxfId="3" operator="equal">
      <formula>0</formula>
    </cfRule>
  </conditionalFormatting>
  <conditionalFormatting sqref="AS20:AS21 AG20:AG21 AI20:AI21 AK20:AK21 AM20:AM21 AO20:AO21 AQ20:AQ21">
    <cfRule type="cellIs" priority="1" dxfId="3" operator="equal">
      <formula>0</formula>
    </cfRule>
  </conditionalFormatting>
  <printOptions/>
  <pageMargins left="0.5118110236220472" right="0.2" top="0.3937007874015748" bottom="0.31496062992125984" header="0.1968503937007874" footer="0.15748031496062992"/>
  <pageSetup orientation="landscape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V14"/>
  <sheetViews>
    <sheetView zoomScalePageLayoutView="0" workbookViewId="0" topLeftCell="A1">
      <selection activeCell="J11" sqref="J11"/>
    </sheetView>
  </sheetViews>
  <sheetFormatPr defaultColWidth="11.75390625" defaultRowHeight="27.75" customHeight="1"/>
  <cols>
    <col min="1" max="1" width="1.875" style="18" customWidth="1"/>
    <col min="2" max="2" width="4.00390625" style="18" customWidth="1"/>
    <col min="3" max="3" width="11.75390625" style="19" customWidth="1"/>
    <col min="4" max="16384" width="11.75390625" style="18" customWidth="1"/>
  </cols>
  <sheetData>
    <row r="1" spans="3:10" ht="27.75" customHeight="1">
      <c r="C1" s="125" t="s">
        <v>68</v>
      </c>
      <c r="G1" s="18" t="s">
        <v>206</v>
      </c>
      <c r="I1" s="12"/>
      <c r="J1" s="12" t="s">
        <v>203</v>
      </c>
    </row>
    <row r="2" spans="2:13" ht="27.75" customHeight="1">
      <c r="B2" s="29"/>
      <c r="C2" s="26"/>
      <c r="D2" s="22" t="s">
        <v>105</v>
      </c>
      <c r="E2" s="23" t="s">
        <v>104</v>
      </c>
      <c r="F2" s="22" t="s">
        <v>106</v>
      </c>
      <c r="G2" s="23" t="s">
        <v>120</v>
      </c>
      <c r="H2" s="107" t="s">
        <v>168</v>
      </c>
      <c r="I2" s="120" t="s">
        <v>169</v>
      </c>
      <c r="J2" s="112" t="s">
        <v>207</v>
      </c>
      <c r="K2" s="23"/>
      <c r="L2" s="23"/>
      <c r="M2" s="23"/>
    </row>
    <row r="3" spans="2:13" ht="27.75" customHeight="1">
      <c r="B3" s="30"/>
      <c r="C3" s="27"/>
      <c r="D3" s="24" t="s">
        <v>69</v>
      </c>
      <c r="E3" s="24" t="s">
        <v>69</v>
      </c>
      <c r="F3" s="24" t="s">
        <v>69</v>
      </c>
      <c r="G3" s="25" t="s">
        <v>121</v>
      </c>
      <c r="H3" s="108" t="s">
        <v>69</v>
      </c>
      <c r="I3" s="121" t="s">
        <v>69</v>
      </c>
      <c r="J3" s="121" t="s">
        <v>69</v>
      </c>
      <c r="K3" s="25"/>
      <c r="L3" s="25"/>
      <c r="M3" s="25"/>
    </row>
    <row r="4" spans="2:22" ht="27.75" customHeight="1">
      <c r="B4" s="31" t="s">
        <v>72</v>
      </c>
      <c r="C4" s="28" t="s">
        <v>58</v>
      </c>
      <c r="D4" s="20" t="s">
        <v>70</v>
      </c>
      <c r="E4" s="20" t="s">
        <v>70</v>
      </c>
      <c r="F4" s="20" t="s">
        <v>71</v>
      </c>
      <c r="G4" s="20" t="s">
        <v>71</v>
      </c>
      <c r="H4" s="109" t="s">
        <v>70</v>
      </c>
      <c r="I4" s="122" t="s">
        <v>220</v>
      </c>
      <c r="J4" s="122" t="s">
        <v>204</v>
      </c>
      <c r="K4" s="21"/>
      <c r="L4" s="21"/>
      <c r="M4" s="21"/>
      <c r="N4" s="1"/>
      <c r="O4" s="1"/>
      <c r="P4" s="1"/>
      <c r="Q4" s="1"/>
      <c r="R4" s="1"/>
      <c r="S4" s="1"/>
      <c r="T4" s="1"/>
      <c r="U4" s="1"/>
      <c r="V4" s="1"/>
    </row>
    <row r="5" spans="2:22" ht="27.75" customHeight="1">
      <c r="B5" s="31" t="s">
        <v>73</v>
      </c>
      <c r="C5" s="28" t="s">
        <v>59</v>
      </c>
      <c r="D5" s="20" t="s">
        <v>71</v>
      </c>
      <c r="E5" s="20" t="s">
        <v>70</v>
      </c>
      <c r="F5" s="20" t="s">
        <v>70</v>
      </c>
      <c r="G5" s="20" t="s">
        <v>71</v>
      </c>
      <c r="H5" s="109" t="s">
        <v>70</v>
      </c>
      <c r="I5" s="122" t="s">
        <v>204</v>
      </c>
      <c r="J5" s="20" t="s">
        <v>70</v>
      </c>
      <c r="K5" s="21"/>
      <c r="L5" s="21"/>
      <c r="M5" s="21"/>
      <c r="N5" s="1"/>
      <c r="O5" s="1"/>
      <c r="P5" s="1"/>
      <c r="Q5" s="1"/>
      <c r="R5" s="1"/>
      <c r="S5" s="1"/>
      <c r="T5" s="1"/>
      <c r="U5" s="1"/>
      <c r="V5" s="1"/>
    </row>
    <row r="6" spans="2:22" ht="27.75" customHeight="1">
      <c r="B6" s="31" t="s">
        <v>74</v>
      </c>
      <c r="C6" s="28" t="s">
        <v>60</v>
      </c>
      <c r="D6" s="50" t="s">
        <v>71</v>
      </c>
      <c r="E6" s="20" t="s">
        <v>70</v>
      </c>
      <c r="F6" s="56" t="s">
        <v>122</v>
      </c>
      <c r="G6" s="20" t="s">
        <v>71</v>
      </c>
      <c r="H6" s="89" t="s">
        <v>112</v>
      </c>
      <c r="I6" s="123" t="s">
        <v>70</v>
      </c>
      <c r="J6" s="20" t="s">
        <v>70</v>
      </c>
      <c r="K6" s="21"/>
      <c r="L6" s="21"/>
      <c r="M6" s="21"/>
      <c r="N6" s="1"/>
      <c r="O6" s="1"/>
      <c r="P6" s="1"/>
      <c r="Q6" s="1"/>
      <c r="R6" s="1"/>
      <c r="S6" s="1"/>
      <c r="T6" s="1"/>
      <c r="U6" s="1"/>
      <c r="V6" s="1"/>
    </row>
    <row r="7" spans="2:13" ht="27.75" customHeight="1">
      <c r="B7" s="32" t="s">
        <v>75</v>
      </c>
      <c r="C7" s="28" t="s">
        <v>61</v>
      </c>
      <c r="D7" s="20" t="s">
        <v>71</v>
      </c>
      <c r="E7" s="20" t="s">
        <v>70</v>
      </c>
      <c r="F7" s="20" t="s">
        <v>119</v>
      </c>
      <c r="G7" s="20" t="s">
        <v>70</v>
      </c>
      <c r="H7" s="89" t="s">
        <v>112</v>
      </c>
      <c r="I7" s="123" t="s">
        <v>70</v>
      </c>
      <c r="J7" s="122" t="s">
        <v>204</v>
      </c>
      <c r="K7" s="20"/>
      <c r="L7" s="20"/>
      <c r="M7" s="20"/>
    </row>
    <row r="8" spans="2:13" ht="27.75" customHeight="1">
      <c r="B8" s="32" t="s">
        <v>76</v>
      </c>
      <c r="C8" s="28" t="s">
        <v>62</v>
      </c>
      <c r="D8" s="20" t="s">
        <v>70</v>
      </c>
      <c r="E8" s="20" t="s">
        <v>71</v>
      </c>
      <c r="F8" s="20" t="s">
        <v>70</v>
      </c>
      <c r="G8" s="20" t="s">
        <v>70</v>
      </c>
      <c r="H8" s="89" t="s">
        <v>112</v>
      </c>
      <c r="I8" s="123" t="s">
        <v>70</v>
      </c>
      <c r="J8" s="122" t="s">
        <v>204</v>
      </c>
      <c r="K8" s="20"/>
      <c r="L8" s="20"/>
      <c r="M8" s="20"/>
    </row>
    <row r="9" spans="2:13" ht="27.75" customHeight="1">
      <c r="B9" s="32" t="s">
        <v>77</v>
      </c>
      <c r="C9" s="28" t="s">
        <v>63</v>
      </c>
      <c r="D9" s="20" t="s">
        <v>71</v>
      </c>
      <c r="E9" s="20" t="s">
        <v>71</v>
      </c>
      <c r="F9" s="20" t="s">
        <v>71</v>
      </c>
      <c r="G9" s="20" t="s">
        <v>71</v>
      </c>
      <c r="H9" s="109" t="s">
        <v>70</v>
      </c>
      <c r="I9" s="123" t="s">
        <v>70</v>
      </c>
      <c r="J9" s="20" t="s">
        <v>70</v>
      </c>
      <c r="K9" s="20"/>
      <c r="L9" s="20"/>
      <c r="M9" s="20"/>
    </row>
    <row r="10" spans="2:13" ht="27.75" customHeight="1">
      <c r="B10" s="32" t="s">
        <v>78</v>
      </c>
      <c r="C10" s="28" t="s">
        <v>64</v>
      </c>
      <c r="D10" s="20" t="s">
        <v>71</v>
      </c>
      <c r="E10" s="20" t="s">
        <v>70</v>
      </c>
      <c r="F10" s="20" t="s">
        <v>70</v>
      </c>
      <c r="G10" s="20" t="s">
        <v>71</v>
      </c>
      <c r="H10" s="109" t="s">
        <v>112</v>
      </c>
      <c r="I10" s="123" t="s">
        <v>71</v>
      </c>
      <c r="J10" s="20" t="s">
        <v>70</v>
      </c>
      <c r="K10" s="20"/>
      <c r="L10" s="20"/>
      <c r="M10" s="20"/>
    </row>
    <row r="11" spans="2:13" ht="27.75" customHeight="1">
      <c r="B11" s="32" t="s">
        <v>79</v>
      </c>
      <c r="C11" s="28" t="s">
        <v>65</v>
      </c>
      <c r="D11" s="20" t="s">
        <v>71</v>
      </c>
      <c r="E11" s="20" t="s">
        <v>70</v>
      </c>
      <c r="F11" s="20" t="s">
        <v>70</v>
      </c>
      <c r="G11" s="20" t="s">
        <v>70</v>
      </c>
      <c r="H11" s="109" t="s">
        <v>170</v>
      </c>
      <c r="I11" s="123" t="s">
        <v>70</v>
      </c>
      <c r="J11" s="20" t="s">
        <v>70</v>
      </c>
      <c r="K11" s="20"/>
      <c r="L11" s="20"/>
      <c r="M11" s="20"/>
    </row>
    <row r="12" spans="2:13" ht="27.75" customHeight="1">
      <c r="B12" s="32" t="s">
        <v>80</v>
      </c>
      <c r="C12" s="28" t="s">
        <v>66</v>
      </c>
      <c r="D12" s="20" t="s">
        <v>71</v>
      </c>
      <c r="E12" s="20" t="s">
        <v>70</v>
      </c>
      <c r="F12" s="20" t="s">
        <v>70</v>
      </c>
      <c r="G12" s="20" t="s">
        <v>70</v>
      </c>
      <c r="H12" s="109" t="s">
        <v>70</v>
      </c>
      <c r="I12" s="123" t="s">
        <v>70</v>
      </c>
      <c r="J12" s="20" t="s">
        <v>70</v>
      </c>
      <c r="K12" s="20"/>
      <c r="L12" s="20"/>
      <c r="M12" s="20"/>
    </row>
    <row r="13" spans="2:13" ht="27.75" customHeight="1" thickBot="1">
      <c r="B13" s="29" t="s">
        <v>81</v>
      </c>
      <c r="C13" s="26" t="s">
        <v>67</v>
      </c>
      <c r="D13" s="51" t="s">
        <v>70</v>
      </c>
      <c r="E13" s="51" t="s">
        <v>70</v>
      </c>
      <c r="F13" s="51" t="s">
        <v>70</v>
      </c>
      <c r="G13" s="51" t="s">
        <v>70</v>
      </c>
      <c r="H13" s="110" t="s">
        <v>170</v>
      </c>
      <c r="I13" s="123" t="s">
        <v>70</v>
      </c>
      <c r="J13" s="123" t="s">
        <v>70</v>
      </c>
      <c r="K13" s="51"/>
      <c r="L13" s="51"/>
      <c r="M13" s="51"/>
    </row>
    <row r="14" spans="2:13" ht="27.75" customHeight="1" thickTop="1">
      <c r="B14" s="52"/>
      <c r="C14" s="53" t="s">
        <v>111</v>
      </c>
      <c r="D14" s="54">
        <f>COUNTIF(D4:D13,"○")</f>
        <v>3</v>
      </c>
      <c r="E14" s="54">
        <f aca="true" t="shared" si="0" ref="E14:M14">COUNTIF(E4:E13,"○")</f>
        <v>8</v>
      </c>
      <c r="F14" s="54">
        <f t="shared" si="0"/>
        <v>6</v>
      </c>
      <c r="G14" s="54">
        <f>COUNTIF(G4:G13,"○")</f>
        <v>5</v>
      </c>
      <c r="H14" s="111">
        <f t="shared" si="0"/>
        <v>4</v>
      </c>
      <c r="I14" s="124">
        <f>COUNTIF(I4:I13,"○")</f>
        <v>8</v>
      </c>
      <c r="J14" s="113">
        <f t="shared" si="0"/>
        <v>7</v>
      </c>
      <c r="K14" s="54">
        <f t="shared" si="0"/>
        <v>0</v>
      </c>
      <c r="L14" s="54">
        <f t="shared" si="0"/>
        <v>0</v>
      </c>
      <c r="M14" s="54">
        <f t="shared" si="0"/>
        <v>0</v>
      </c>
    </row>
  </sheetData>
  <sheetProtection/>
  <printOptions/>
  <pageMargins left="0.7086614173228347" right="0.2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大城洋介</dc:creator>
  <cp:keywords/>
  <dc:description/>
  <cp:lastModifiedBy>user</cp:lastModifiedBy>
  <cp:lastPrinted>2022-05-30T06:40:06Z</cp:lastPrinted>
  <dcterms:created xsi:type="dcterms:W3CDTF">2003-11-29T01:59:27Z</dcterms:created>
  <dcterms:modified xsi:type="dcterms:W3CDTF">2022-09-05T04:48:15Z</dcterms:modified>
  <cp:category/>
  <cp:version/>
  <cp:contentType/>
  <cp:contentStatus/>
</cp:coreProperties>
</file>