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H020U\Documents\伊東\FCジーク\2023\リーグ戦\U11L\新人戦\"/>
    </mc:Choice>
  </mc:AlternateContent>
  <xr:revisionPtr revIDLastSave="0" documentId="8_{51EFD1B4-4023-4A4A-BF0F-796CF43E851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6チーム対戦カード" sheetId="1" r:id="rId1"/>
    <sheet name="6チーム星取表" sheetId="3" r:id="rId2"/>
  </sheets>
  <definedNames>
    <definedName name="_xlnm.Print_Area" localSheetId="1">'6チーム星取表'!$A$2:$AW$18</definedName>
    <definedName name="_xlnm.Print_Area" localSheetId="0">'6チーム対戦カード'!$A$1:$AM$52</definedName>
  </definedNames>
  <calcPr calcId="191029"/>
</workbook>
</file>

<file path=xl/calcChain.xml><?xml version="1.0" encoding="utf-8"?>
<calcChain xmlns="http://schemas.openxmlformats.org/spreadsheetml/2006/main">
  <c r="AU6" i="3" l="1"/>
  <c r="AT6" i="3"/>
  <c r="AU5" i="3"/>
  <c r="AT5" i="3"/>
  <c r="AL25" i="1"/>
  <c r="AF25" i="1"/>
  <c r="AL21" i="1"/>
  <c r="AF21" i="1"/>
  <c r="AL17" i="1"/>
  <c r="AF17" i="1"/>
  <c r="AL13" i="1"/>
  <c r="AF13" i="1"/>
  <c r="AL9" i="1"/>
  <c r="AF9" i="1"/>
  <c r="AL5" i="1"/>
  <c r="AF5" i="1"/>
  <c r="AC13" i="1"/>
  <c r="W13" i="1"/>
  <c r="AC9" i="1"/>
  <c r="W9" i="1"/>
  <c r="AC5" i="1"/>
  <c r="W5" i="1"/>
  <c r="T25" i="1"/>
  <c r="N25" i="1"/>
  <c r="T21" i="1"/>
  <c r="N21" i="1"/>
  <c r="T17" i="1"/>
  <c r="N17" i="1"/>
  <c r="T13" i="1"/>
  <c r="N13" i="1"/>
  <c r="T9" i="1"/>
  <c r="N9" i="1"/>
  <c r="T5" i="1"/>
  <c r="N5" i="1"/>
  <c r="J25" i="1"/>
  <c r="J21" i="1"/>
  <c r="J17" i="1"/>
  <c r="J13" i="1"/>
  <c r="J9" i="1"/>
  <c r="D25" i="1"/>
  <c r="D21" i="1"/>
  <c r="D17" i="1"/>
  <c r="D13" i="1"/>
  <c r="D9" i="1"/>
  <c r="J5" i="1"/>
  <c r="D5" i="1"/>
  <c r="AV6" i="3" l="1"/>
  <c r="D41" i="1"/>
  <c r="J41" i="1"/>
  <c r="N45" i="1"/>
  <c r="T45" i="1"/>
  <c r="BS3" i="1"/>
  <c r="BM3" i="1"/>
  <c r="A58" i="1"/>
  <c r="A59" i="1"/>
  <c r="A60" i="1"/>
  <c r="A61" i="1"/>
  <c r="A62" i="1"/>
  <c r="Y62" i="1" s="1"/>
  <c r="A63" i="1"/>
  <c r="A64" i="1"/>
  <c r="A57" i="1"/>
  <c r="C11" i="3"/>
  <c r="B11" i="3" s="1"/>
  <c r="E11" i="3"/>
  <c r="G11" i="3"/>
  <c r="F11" i="3" s="1"/>
  <c r="A14" i="3"/>
  <c r="AL4" i="3" s="1"/>
  <c r="A13" i="3"/>
  <c r="AH4" i="3" s="1"/>
  <c r="A12" i="3"/>
  <c r="AD4" i="3" s="1"/>
  <c r="A11" i="3"/>
  <c r="Z4" i="3" s="1"/>
  <c r="C6" i="3"/>
  <c r="C7" i="3"/>
  <c r="C8" i="3"/>
  <c r="C9" i="3"/>
  <c r="C10" i="3"/>
  <c r="C12" i="3"/>
  <c r="B12" i="3" s="1"/>
  <c r="C13" i="3"/>
  <c r="B13" i="3" s="1"/>
  <c r="C14" i="3"/>
  <c r="B14" i="3" s="1"/>
  <c r="E6" i="3"/>
  <c r="E7" i="3"/>
  <c r="E8" i="3"/>
  <c r="E9" i="3"/>
  <c r="E10" i="3"/>
  <c r="E12" i="3"/>
  <c r="E13" i="3"/>
  <c r="E14" i="3"/>
  <c r="G7" i="3"/>
  <c r="F7" i="3" s="1"/>
  <c r="G8" i="3"/>
  <c r="G9" i="3"/>
  <c r="F9" i="3" s="1"/>
  <c r="G10" i="3"/>
  <c r="G12" i="3"/>
  <c r="F12" i="3" s="1"/>
  <c r="G13" i="3"/>
  <c r="F13" i="3" s="1"/>
  <c r="G14" i="3"/>
  <c r="F14" i="3" s="1"/>
  <c r="I7" i="3"/>
  <c r="I8" i="3"/>
  <c r="I9" i="3"/>
  <c r="I10" i="3"/>
  <c r="I11" i="3"/>
  <c r="I12" i="3"/>
  <c r="I13" i="3"/>
  <c r="I14" i="3"/>
  <c r="AL13" i="3"/>
  <c r="AL12" i="3"/>
  <c r="AH12" i="3"/>
  <c r="AL11" i="3"/>
  <c r="AH11" i="3"/>
  <c r="AD11" i="3"/>
  <c r="AL10" i="3"/>
  <c r="AH10" i="3"/>
  <c r="AD10" i="3"/>
  <c r="Z10" i="3"/>
  <c r="AL9" i="3"/>
  <c r="AH9" i="3"/>
  <c r="AD9" i="3"/>
  <c r="Z9" i="3"/>
  <c r="V9" i="3"/>
  <c r="AL8" i="3"/>
  <c r="AH8" i="3"/>
  <c r="AD8" i="3"/>
  <c r="Z8" i="3"/>
  <c r="V8" i="3"/>
  <c r="R8" i="3"/>
  <c r="AL7" i="3"/>
  <c r="AH7" i="3"/>
  <c r="AD7" i="3"/>
  <c r="Z7" i="3"/>
  <c r="V7" i="3"/>
  <c r="R7" i="3"/>
  <c r="N7" i="3"/>
  <c r="AL6" i="3"/>
  <c r="AH6" i="3"/>
  <c r="AD6" i="3"/>
  <c r="Z6" i="3"/>
  <c r="V6" i="3"/>
  <c r="R6" i="3"/>
  <c r="N6" i="3"/>
  <c r="J6" i="3"/>
  <c r="V5" i="3"/>
  <c r="R5" i="3"/>
  <c r="N5" i="3"/>
  <c r="J5" i="3"/>
  <c r="F5" i="3"/>
  <c r="AK14" i="3"/>
  <c r="AI14" i="3"/>
  <c r="AH14" i="3" s="1"/>
  <c r="AG14" i="3"/>
  <c r="AE14" i="3"/>
  <c r="AD14" i="3" s="1"/>
  <c r="AG13" i="3"/>
  <c r="AE13" i="3"/>
  <c r="AD13" i="3" s="1"/>
  <c r="AC14" i="3"/>
  <c r="AA14" i="3"/>
  <c r="Z14" i="3" s="1"/>
  <c r="AC13" i="3"/>
  <c r="AA13" i="3"/>
  <c r="Z13" i="3" s="1"/>
  <c r="AC12" i="3"/>
  <c r="AA12" i="3"/>
  <c r="Z12" i="3" s="1"/>
  <c r="Y14" i="3"/>
  <c r="W14" i="3"/>
  <c r="V14" i="3" s="1"/>
  <c r="Y13" i="3"/>
  <c r="W13" i="3"/>
  <c r="V13" i="3" s="1"/>
  <c r="Y12" i="3"/>
  <c r="W12" i="3"/>
  <c r="V12" i="3" s="1"/>
  <c r="Y11" i="3"/>
  <c r="W11" i="3"/>
  <c r="V11" i="3" s="1"/>
  <c r="U14" i="3"/>
  <c r="S14" i="3"/>
  <c r="R14" i="3" s="1"/>
  <c r="U13" i="3"/>
  <c r="S13" i="3"/>
  <c r="R13" i="3" s="1"/>
  <c r="U12" i="3"/>
  <c r="S12" i="3"/>
  <c r="R12" i="3" s="1"/>
  <c r="U11" i="3"/>
  <c r="S11" i="3"/>
  <c r="U10" i="3"/>
  <c r="S10" i="3"/>
  <c r="Q14" i="3"/>
  <c r="O14" i="3"/>
  <c r="N14" i="3"/>
  <c r="Q13" i="3"/>
  <c r="O13" i="3"/>
  <c r="N13" i="3" s="1"/>
  <c r="Q12" i="3"/>
  <c r="O12" i="3"/>
  <c r="N12" i="3" s="1"/>
  <c r="Q11" i="3"/>
  <c r="O11" i="3"/>
  <c r="N11" i="3" s="1"/>
  <c r="Q9" i="3"/>
  <c r="Q10" i="3"/>
  <c r="O10" i="3"/>
  <c r="N10" i="3" s="1"/>
  <c r="M14" i="3"/>
  <c r="K14" i="3"/>
  <c r="J14" i="3" s="1"/>
  <c r="M13" i="3"/>
  <c r="K13" i="3"/>
  <c r="J13" i="3" s="1"/>
  <c r="M12" i="3"/>
  <c r="K12" i="3"/>
  <c r="M11" i="3"/>
  <c r="K11" i="3"/>
  <c r="J11" i="3" s="1"/>
  <c r="M10" i="3"/>
  <c r="K10" i="3"/>
  <c r="J10" i="3" s="1"/>
  <c r="M9" i="3"/>
  <c r="K9" i="3"/>
  <c r="J9" i="3" s="1"/>
  <c r="O9" i="3"/>
  <c r="K8" i="3"/>
  <c r="J8" i="3" s="1"/>
  <c r="M8" i="3"/>
  <c r="N4" i="3"/>
  <c r="F4" i="3"/>
  <c r="AU10" i="3" l="1"/>
  <c r="R10" i="3"/>
  <c r="N9" i="3"/>
  <c r="AU9" i="3"/>
  <c r="AU8" i="3"/>
  <c r="AR6" i="3"/>
  <c r="AQ6" i="3"/>
  <c r="AP6" i="3"/>
  <c r="AS6" i="3"/>
  <c r="AU7" i="3"/>
  <c r="B10" i="3"/>
  <c r="AT10" i="3"/>
  <c r="B9" i="3"/>
  <c r="AT9" i="3"/>
  <c r="B8" i="3"/>
  <c r="AT8" i="3"/>
  <c r="B7" i="3"/>
  <c r="AT7" i="3"/>
  <c r="AP5" i="3"/>
  <c r="AS5" i="3"/>
  <c r="AR5" i="3"/>
  <c r="AQ5" i="3"/>
  <c r="C58" i="1"/>
  <c r="F64" i="1"/>
  <c r="J60" i="1"/>
  <c r="AU14" i="3"/>
  <c r="AT12" i="3"/>
  <c r="F59" i="1"/>
  <c r="M61" i="1"/>
  <c r="V58" i="1"/>
  <c r="Y58" i="1"/>
  <c r="Y61" i="1"/>
  <c r="V4" i="3"/>
  <c r="AU12" i="3"/>
  <c r="P63" i="1"/>
  <c r="Y57" i="1"/>
  <c r="B4" i="3"/>
  <c r="AC57" i="1"/>
  <c r="V60" i="1"/>
  <c r="V62" i="1"/>
  <c r="M60" i="1"/>
  <c r="P58" i="1"/>
  <c r="V63" i="1"/>
  <c r="V59" i="1"/>
  <c r="C61" i="1"/>
  <c r="M59" i="1"/>
  <c r="M58" i="1"/>
  <c r="F63" i="1"/>
  <c r="C64" i="1"/>
  <c r="T61" i="1"/>
  <c r="B6" i="3"/>
  <c r="J59" i="1"/>
  <c r="M62" i="1"/>
  <c r="M63" i="1"/>
  <c r="F62" i="1"/>
  <c r="T64" i="1"/>
  <c r="Y59" i="1"/>
  <c r="F58" i="1"/>
  <c r="T59" i="1"/>
  <c r="J61" i="1"/>
  <c r="V64" i="1"/>
  <c r="F57" i="1"/>
  <c r="F61" i="1"/>
  <c r="Y63" i="1"/>
  <c r="AC60" i="1"/>
  <c r="T57" i="1"/>
  <c r="J62" i="1"/>
  <c r="AC61" i="1"/>
  <c r="P59" i="1"/>
  <c r="Y60" i="1"/>
  <c r="J58" i="1"/>
  <c r="AC62" i="1"/>
  <c r="P61" i="1"/>
  <c r="P57" i="1"/>
  <c r="P62" i="1"/>
  <c r="P60" i="1"/>
  <c r="AC64" i="1"/>
  <c r="R4" i="3"/>
  <c r="AT11" i="3"/>
  <c r="AT14" i="3"/>
  <c r="AT13" i="3"/>
  <c r="AQ14" i="3"/>
  <c r="AR14" i="3"/>
  <c r="AS14" i="3"/>
  <c r="AQ13" i="3"/>
  <c r="AS13" i="3"/>
  <c r="AU13" i="3"/>
  <c r="AR13" i="3"/>
  <c r="J12" i="3"/>
  <c r="AR12" i="3" s="1"/>
  <c r="R11" i="3"/>
  <c r="AP11" i="3" s="1"/>
  <c r="F10" i="3"/>
  <c r="F8" i="3"/>
  <c r="AP12" i="3"/>
  <c r="AC59" i="1"/>
  <c r="M57" i="1"/>
  <c r="V57" i="1"/>
  <c r="AU11" i="3"/>
  <c r="AP14" i="3"/>
  <c r="AP13" i="3"/>
  <c r="C57" i="1"/>
  <c r="T60" i="1"/>
  <c r="C60" i="1"/>
  <c r="C59" i="1"/>
  <c r="P64" i="1"/>
  <c r="T63" i="1"/>
  <c r="T62" i="1"/>
  <c r="C62" i="1"/>
  <c r="J64" i="1"/>
  <c r="AC63" i="1"/>
  <c r="M64" i="1"/>
  <c r="Y64" i="1"/>
  <c r="T58" i="1"/>
  <c r="F60" i="1"/>
  <c r="AV5" i="3"/>
  <c r="J57" i="1"/>
  <c r="J63" i="1"/>
  <c r="V61" i="1"/>
  <c r="C63" i="1"/>
  <c r="AC58" i="1"/>
  <c r="J4" i="3"/>
  <c r="AV10" i="3" l="1"/>
  <c r="AV9" i="3"/>
  <c r="AV7" i="3"/>
  <c r="AV8" i="3"/>
  <c r="AP10" i="3"/>
  <c r="AS10" i="3"/>
  <c r="AX10" i="3" s="1"/>
  <c r="AQ10" i="3"/>
  <c r="AR10" i="3"/>
  <c r="AQ9" i="3"/>
  <c r="AR9" i="3"/>
  <c r="AS9" i="3"/>
  <c r="AX9" i="3" s="1"/>
  <c r="AP9" i="3"/>
  <c r="AP8" i="3"/>
  <c r="AQ8" i="3"/>
  <c r="AS8" i="3"/>
  <c r="AR8" i="3"/>
  <c r="AQ7" i="3"/>
  <c r="AP7" i="3"/>
  <c r="AS7" i="3"/>
  <c r="AX7" i="3" s="1"/>
  <c r="AR7" i="3"/>
  <c r="AS11" i="3"/>
  <c r="AQ11" i="3"/>
  <c r="AV14" i="3"/>
  <c r="AX14" i="3" s="1"/>
  <c r="AV12" i="3"/>
  <c r="AV11" i="3"/>
  <c r="AX5" i="3"/>
  <c r="AV13" i="3"/>
  <c r="AS12" i="3"/>
  <c r="AQ12" i="3"/>
  <c r="AR11" i="3"/>
  <c r="AX11" i="3" l="1"/>
  <c r="AX6" i="3"/>
  <c r="AX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江頭　孝男</author>
  </authors>
  <commentList>
    <comment ref="AS3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チーム名：氏名を入力</t>
        </r>
      </text>
    </comment>
  </commentList>
</comments>
</file>

<file path=xl/sharedStrings.xml><?xml version="1.0" encoding="utf-8"?>
<sst xmlns="http://schemas.openxmlformats.org/spreadsheetml/2006/main" count="255" uniqueCount="71">
  <si>
    <t>①</t>
  </si>
  <si>
    <t>-</t>
  </si>
  <si>
    <t>②</t>
  </si>
  <si>
    <t>③</t>
  </si>
  <si>
    <t>チーム名</t>
  </si>
  <si>
    <t>勝</t>
  </si>
  <si>
    <t>分</t>
  </si>
  <si>
    <t>負</t>
  </si>
  <si>
    <t>勝点</t>
  </si>
  <si>
    <t>得点</t>
  </si>
  <si>
    <t>失点</t>
  </si>
  <si>
    <t>点差</t>
  </si>
  <si>
    <t>☆</t>
  </si>
  <si>
    <t>☆</t>
    <phoneticPr fontId="3"/>
  </si>
  <si>
    <t>順位</t>
    <phoneticPr fontId="3"/>
  </si>
  <si>
    <t>順</t>
    <rPh sb="0" eb="1">
      <t>ジュン</t>
    </rPh>
    <phoneticPr fontId="2"/>
  </si>
  <si>
    <t>会　　場</t>
    <rPh sb="0" eb="1">
      <t>カイ</t>
    </rPh>
    <rPh sb="3" eb="4">
      <t>バ</t>
    </rPh>
    <phoneticPr fontId="2"/>
  </si>
  <si>
    <t>記入部分</t>
    <rPh sb="0" eb="2">
      <t>キニュウ</t>
    </rPh>
    <rPh sb="2" eb="4">
      <t>ブブン</t>
    </rPh>
    <phoneticPr fontId="2"/>
  </si>
  <si>
    <t>得点は前後半に入力すると集計表示される</t>
    <rPh sb="0" eb="2">
      <t>トクテン</t>
    </rPh>
    <rPh sb="3" eb="4">
      <t>ゼン</t>
    </rPh>
    <rPh sb="4" eb="6">
      <t>コウハン</t>
    </rPh>
    <rPh sb="7" eb="9">
      <t>ニュウリョク</t>
    </rPh>
    <rPh sb="12" eb="14">
      <t>シュウケイ</t>
    </rPh>
    <rPh sb="14" eb="16">
      <t>ヒョウジ</t>
    </rPh>
    <phoneticPr fontId="2"/>
  </si>
  <si>
    <t>順位も自動集計されますが、重複した場合は、直接対決、得失点、総得点、抽選の順で訂正して下さい。</t>
    <rPh sb="0" eb="2">
      <t>ジュンイ</t>
    </rPh>
    <rPh sb="3" eb="5">
      <t>ジドウ</t>
    </rPh>
    <rPh sb="5" eb="7">
      <t>シュウケイ</t>
    </rPh>
    <rPh sb="13" eb="15">
      <t>ジュウフク</t>
    </rPh>
    <rPh sb="17" eb="19">
      <t>バアイ</t>
    </rPh>
    <rPh sb="21" eb="23">
      <t>チョクセツ</t>
    </rPh>
    <rPh sb="23" eb="25">
      <t>タイケツ</t>
    </rPh>
    <rPh sb="26" eb="29">
      <t>トクシツテン</t>
    </rPh>
    <rPh sb="30" eb="33">
      <t>ソウトクテン</t>
    </rPh>
    <rPh sb="34" eb="36">
      <t>チュウセン</t>
    </rPh>
    <rPh sb="37" eb="38">
      <t>ジュン</t>
    </rPh>
    <rPh sb="39" eb="41">
      <t>テイセイ</t>
    </rPh>
    <rPh sb="43" eb="44">
      <t>クダ</t>
    </rPh>
    <phoneticPr fontId="2"/>
  </si>
  <si>
    <t>対戦カードからの得点は引き継がれませんので、星取表に直接入力してください。</t>
    <rPh sb="0" eb="2">
      <t>タイセン</t>
    </rPh>
    <rPh sb="8" eb="10">
      <t>トクテン</t>
    </rPh>
    <rPh sb="11" eb="12">
      <t>ヒ</t>
    </rPh>
    <rPh sb="13" eb="14">
      <t>ツ</t>
    </rPh>
    <rPh sb="22" eb="25">
      <t>ホシトリヒョウ</t>
    </rPh>
    <rPh sb="26" eb="28">
      <t>チョクセツ</t>
    </rPh>
    <rPh sb="28" eb="30">
      <t>ニュウリョク</t>
    </rPh>
    <phoneticPr fontId="2"/>
  </si>
  <si>
    <t>チーム名を入力してください。修正が必要な場合は直接編集して下さい。</t>
    <rPh sb="3" eb="4">
      <t>メイ</t>
    </rPh>
    <rPh sb="5" eb="7">
      <t>ニュウリョク</t>
    </rPh>
    <rPh sb="14" eb="16">
      <t>シュウセイ</t>
    </rPh>
    <rPh sb="17" eb="19">
      <t>ヒツヨウ</t>
    </rPh>
    <rPh sb="20" eb="22">
      <t>バアイ</t>
    </rPh>
    <rPh sb="23" eb="25">
      <t>チョクセツ</t>
    </rPh>
    <rPh sb="25" eb="27">
      <t>ヘンシュウ</t>
    </rPh>
    <rPh sb="29" eb="30">
      <t>クダ</t>
    </rPh>
    <phoneticPr fontId="2"/>
  </si>
  <si>
    <t>表の編集は行わずに該当チーム数に応じた得点結果のみを入力してください。</t>
    <rPh sb="0" eb="1">
      <t>ヒョウ</t>
    </rPh>
    <rPh sb="2" eb="4">
      <t>ヘンシュウ</t>
    </rPh>
    <rPh sb="5" eb="6">
      <t>オコナ</t>
    </rPh>
    <rPh sb="9" eb="11">
      <t>ガイトウ</t>
    </rPh>
    <rPh sb="14" eb="15">
      <t>スウ</t>
    </rPh>
    <rPh sb="16" eb="17">
      <t>オウ</t>
    </rPh>
    <rPh sb="19" eb="21">
      <t>トクテン</t>
    </rPh>
    <rPh sb="21" eb="23">
      <t>ケッカ</t>
    </rPh>
    <rPh sb="26" eb="28">
      <t>ニュウリョク</t>
    </rPh>
    <phoneticPr fontId="2"/>
  </si>
  <si>
    <t>直接編集時に利用ください。</t>
    <rPh sb="0" eb="2">
      <t>チョクセツ</t>
    </rPh>
    <rPh sb="2" eb="4">
      <t>ヘンシュウ</t>
    </rPh>
    <rPh sb="4" eb="5">
      <t>ジ</t>
    </rPh>
    <rPh sb="6" eb="8">
      <t>リヨウ</t>
    </rPh>
    <phoneticPr fontId="2"/>
  </si>
  <si>
    <t>試合、審判数のカウント</t>
    <rPh sb="0" eb="2">
      <t>シアイ</t>
    </rPh>
    <rPh sb="3" eb="5">
      <t>シンパン</t>
    </rPh>
    <rPh sb="5" eb="6">
      <t>スウ</t>
    </rPh>
    <phoneticPr fontId="2"/>
  </si>
  <si>
    <t>こちらも直接編集時に使用して下さい。</t>
    <rPh sb="4" eb="6">
      <t>チョクセツ</t>
    </rPh>
    <rPh sb="6" eb="8">
      <t>ヘンシュウ</t>
    </rPh>
    <rPh sb="8" eb="9">
      <t>ジ</t>
    </rPh>
    <rPh sb="10" eb="12">
      <t>シヨウ</t>
    </rPh>
    <rPh sb="14" eb="15">
      <t>クダ</t>
    </rPh>
    <phoneticPr fontId="2"/>
  </si>
  <si>
    <t>試合</t>
    <rPh sb="0" eb="2">
      <t>シアイ</t>
    </rPh>
    <phoneticPr fontId="2"/>
  </si>
  <si>
    <t>試合合計</t>
    <rPh sb="0" eb="2">
      <t>シアイ</t>
    </rPh>
    <rPh sb="2" eb="4">
      <t>ゴウケイ</t>
    </rPh>
    <phoneticPr fontId="2"/>
  </si>
  <si>
    <t>主審合計</t>
    <rPh sb="0" eb="1">
      <t>シュ</t>
    </rPh>
    <rPh sb="2" eb="4">
      <t>ゴウケイ</t>
    </rPh>
    <phoneticPr fontId="2"/>
  </si>
  <si>
    <t>主審</t>
    <rPh sb="0" eb="2">
      <t>シュシン</t>
    </rPh>
    <phoneticPr fontId="2"/>
  </si>
  <si>
    <t>副審</t>
    <rPh sb="0" eb="2">
      <t>フクシン</t>
    </rPh>
    <phoneticPr fontId="2"/>
  </si>
  <si>
    <t>第3試合数</t>
    <rPh sb="0" eb="1">
      <t>ダイ</t>
    </rPh>
    <rPh sb="2" eb="4">
      <t>シアイ</t>
    </rPh>
    <rPh sb="4" eb="5">
      <t>スウ</t>
    </rPh>
    <phoneticPr fontId="2"/>
  </si>
  <si>
    <t>最終試合数</t>
    <rPh sb="0" eb="2">
      <t>サイシュウ</t>
    </rPh>
    <rPh sb="2" eb="4">
      <t>シアイ</t>
    </rPh>
    <rPh sb="4" eb="5">
      <t>スウ</t>
    </rPh>
    <phoneticPr fontId="2"/>
  </si>
  <si>
    <t>審判は、上段：チーム名、下段：氏名とします。</t>
    <rPh sb="0" eb="2">
      <t>シンパン</t>
    </rPh>
    <rPh sb="4" eb="6">
      <t>ジョウダン</t>
    </rPh>
    <rPh sb="10" eb="11">
      <t>メイ</t>
    </rPh>
    <rPh sb="12" eb="14">
      <t>ゲダン</t>
    </rPh>
    <rPh sb="15" eb="17">
      <t>シメイ</t>
    </rPh>
    <phoneticPr fontId="2"/>
  </si>
  <si>
    <t>部（ﾊﾟｰﾄ）</t>
    <phoneticPr fontId="2"/>
  </si>
  <si>
    <t>※</t>
    <phoneticPr fontId="2"/>
  </si>
  <si>
    <t>記　録　者</t>
    <rPh sb="0" eb="1">
      <t>キ</t>
    </rPh>
    <rPh sb="2" eb="3">
      <t>ロク</t>
    </rPh>
    <rPh sb="4" eb="5">
      <t>シャ</t>
    </rPh>
    <phoneticPr fontId="4"/>
  </si>
  <si>
    <t>チーム名　：　○×　△△</t>
    <rPh sb="3" eb="4">
      <t>メイ</t>
    </rPh>
    <phoneticPr fontId="2"/>
  </si>
  <si>
    <t>チーム名、部を確認</t>
    <rPh sb="3" eb="4">
      <t>メイ</t>
    </rPh>
    <rPh sb="5" eb="6">
      <t>ブ</t>
    </rPh>
    <rPh sb="7" eb="9">
      <t>カクニン</t>
    </rPh>
    <phoneticPr fontId="2"/>
  </si>
  <si>
    <t>得点、記録者を入力</t>
    <rPh sb="0" eb="2">
      <t>トクテン</t>
    </rPh>
    <rPh sb="3" eb="6">
      <t>キロクシャ</t>
    </rPh>
    <rPh sb="7" eb="9">
      <t>ニュウリョク</t>
    </rPh>
    <phoneticPr fontId="2"/>
  </si>
  <si>
    <t>主審は、組み合せ表のチーム名の下に氏名（フルネーム）を記入して下さい。会場責任者は、組合せ作成時と全試合終了時に、運営記録と併せて、普及部長・事務局担当次長・事務局長にメールにて送付して下さい。</t>
    <rPh sb="0" eb="2">
      <t>シュシン</t>
    </rPh>
    <rPh sb="4" eb="5">
      <t>ク</t>
    </rPh>
    <rPh sb="6" eb="7">
      <t>アワ</t>
    </rPh>
    <rPh sb="8" eb="9">
      <t>ヒョウ</t>
    </rPh>
    <rPh sb="13" eb="14">
      <t>メイ</t>
    </rPh>
    <rPh sb="15" eb="16">
      <t>シタ</t>
    </rPh>
    <rPh sb="17" eb="19">
      <t>シメイ</t>
    </rPh>
    <rPh sb="27" eb="29">
      <t>キニュウ</t>
    </rPh>
    <rPh sb="31" eb="32">
      <t>クダ</t>
    </rPh>
    <rPh sb="57" eb="59">
      <t>ウンエイ</t>
    </rPh>
    <rPh sb="59" eb="61">
      <t>キロク</t>
    </rPh>
    <rPh sb="62" eb="63">
      <t>アワ</t>
    </rPh>
    <phoneticPr fontId="2"/>
  </si>
  <si>
    <t>チーム名</t>
    <rPh sb="3" eb="4">
      <t>メイ</t>
    </rPh>
    <phoneticPr fontId="2"/>
  </si>
  <si>
    <t>○○　□□</t>
    <phoneticPr fontId="2"/>
  </si>
  <si>
    <t>吉田小学校</t>
    <rPh sb="0" eb="2">
      <t>ヨシダ</t>
    </rPh>
    <rPh sb="2" eb="5">
      <t>ショウガッコウ</t>
    </rPh>
    <phoneticPr fontId="2"/>
  </si>
  <si>
    <t>④</t>
    <phoneticPr fontId="2"/>
  </si>
  <si>
    <t>⑤</t>
    <phoneticPr fontId="2"/>
  </si>
  <si>
    <t>⑥</t>
    <phoneticPr fontId="2"/>
  </si>
  <si>
    <t>九州ジュニア　U-11北九州　一次予選</t>
    <rPh sb="0" eb="2">
      <t>キュウシュウ</t>
    </rPh>
    <rPh sb="11" eb="14">
      <t>キタキュウシュウ</t>
    </rPh>
    <rPh sb="15" eb="17">
      <t>イチジ</t>
    </rPh>
    <rPh sb="17" eb="19">
      <t>ヨセン</t>
    </rPh>
    <phoneticPr fontId="2"/>
  </si>
  <si>
    <t>アミスター</t>
    <phoneticPr fontId="2"/>
  </si>
  <si>
    <t>ひびき</t>
    <phoneticPr fontId="2"/>
  </si>
  <si>
    <t>ジーク</t>
    <phoneticPr fontId="2"/>
  </si>
  <si>
    <t>豊州</t>
    <rPh sb="0" eb="2">
      <t>ホウシュウ</t>
    </rPh>
    <phoneticPr fontId="2"/>
  </si>
  <si>
    <t>小倉南S</t>
    <rPh sb="0" eb="2">
      <t>コクラ</t>
    </rPh>
    <rPh sb="2" eb="3">
      <t>ミナミ</t>
    </rPh>
    <phoneticPr fontId="2"/>
  </si>
  <si>
    <t>行橋</t>
    <rPh sb="0" eb="2">
      <t>ユクハシ</t>
    </rPh>
    <phoneticPr fontId="2"/>
  </si>
  <si>
    <t>小倉南S</t>
    <rPh sb="0" eb="3">
      <t>コクラミナミ</t>
    </rPh>
    <phoneticPr fontId="2"/>
  </si>
  <si>
    <t>A</t>
    <phoneticPr fontId="2"/>
  </si>
  <si>
    <t>九州ジュニア</t>
    <rPh sb="0" eb="2">
      <t>キュウシュウ</t>
    </rPh>
    <phoneticPr fontId="2"/>
  </si>
  <si>
    <t>U-11</t>
    <phoneticPr fontId="2"/>
  </si>
  <si>
    <t>北九州１次予選</t>
    <rPh sb="0" eb="3">
      <t>キタキュウシュウ</t>
    </rPh>
    <rPh sb="4" eb="5">
      <t>ジ</t>
    </rPh>
    <rPh sb="5" eb="7">
      <t>ヨセン</t>
    </rPh>
    <phoneticPr fontId="2"/>
  </si>
  <si>
    <t>９月２日（土）</t>
    <rPh sb="1" eb="2">
      <t>ガツ</t>
    </rPh>
    <rPh sb="3" eb="4">
      <t>ヒ</t>
    </rPh>
    <rPh sb="5" eb="6">
      <t>ツチ</t>
    </rPh>
    <phoneticPr fontId="2"/>
  </si>
  <si>
    <t>９月３日（日）</t>
    <rPh sb="0" eb="1">
      <t>ガツ</t>
    </rPh>
    <rPh sb="2" eb="3">
      <t>ヒ</t>
    </rPh>
    <rPh sb="4" eb="5">
      <t>ヒ</t>
    </rPh>
    <phoneticPr fontId="2"/>
  </si>
  <si>
    <t>Aパート</t>
    <phoneticPr fontId="2"/>
  </si>
  <si>
    <t>ひびき</t>
    <phoneticPr fontId="2"/>
  </si>
  <si>
    <t>ジーク</t>
    <phoneticPr fontId="2"/>
  </si>
  <si>
    <t>小倉南S</t>
    <rPh sb="0" eb="2">
      <t>コクラ</t>
    </rPh>
    <rPh sb="2" eb="3">
      <t>ミナミ</t>
    </rPh>
    <phoneticPr fontId="2"/>
  </si>
  <si>
    <t>アミスター</t>
    <phoneticPr fontId="2"/>
  </si>
  <si>
    <t>豊州</t>
    <rPh sb="0" eb="2">
      <t>ホウシュウ</t>
    </rPh>
    <phoneticPr fontId="2"/>
  </si>
  <si>
    <t>行橋</t>
    <rPh sb="0" eb="2">
      <t>ユクハシ</t>
    </rPh>
    <phoneticPr fontId="2"/>
  </si>
  <si>
    <t>時間</t>
    <rPh sb="0" eb="2">
      <t>ジカン</t>
    </rPh>
    <phoneticPr fontId="2"/>
  </si>
  <si>
    <t>時間</t>
    <rPh sb="0" eb="2">
      <t>ジカン</t>
    </rPh>
    <phoneticPr fontId="2"/>
  </si>
  <si>
    <t>９月１０日（日）</t>
    <rPh sb="1" eb="2">
      <t>ガツ</t>
    </rPh>
    <rPh sb="4" eb="5">
      <t>ヒ</t>
    </rPh>
    <rPh sb="6" eb="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</si>
</sst>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b/>
      <i/>
      <sz val="6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  <fill>
      <patternFill patternType="solid">
        <fgColor indexed="22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4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279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4" borderId="1" xfId="0" applyFont="1" applyFill="1" applyBorder="1">
      <alignment vertical="center"/>
    </xf>
    <xf numFmtId="0" fontId="12" fillId="0" borderId="0" xfId="0" applyFont="1">
      <alignment vertical="center"/>
    </xf>
    <xf numFmtId="0" fontId="5" fillId="0" borderId="4" xfId="1" applyFont="1" applyBorder="1" applyAlignment="1">
      <alignment horizontal="center" vertical="center"/>
    </xf>
    <xf numFmtId="0" fontId="5" fillId="5" borderId="4" xfId="1" applyFont="1" applyFill="1" applyBorder="1" applyAlignment="1" applyProtection="1">
      <alignment horizontal="center" vertical="center"/>
      <protection locked="0"/>
    </xf>
    <xf numFmtId="49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 applyProtection="1">
      <alignment horizontal="center" vertical="center"/>
      <protection locked="0"/>
    </xf>
    <xf numFmtId="0" fontId="11" fillId="6" borderId="1" xfId="0" applyFont="1" applyFill="1" applyBorder="1">
      <alignment vertical="center"/>
    </xf>
    <xf numFmtId="0" fontId="5" fillId="0" borderId="5" xfId="1" applyFont="1" applyBorder="1" applyAlignment="1">
      <alignment horizontal="center" vertical="center"/>
    </xf>
    <xf numFmtId="0" fontId="5" fillId="5" borderId="5" xfId="1" applyFont="1" applyFill="1" applyBorder="1" applyAlignment="1" applyProtection="1">
      <alignment horizontal="center" vertical="center"/>
      <protection locked="0"/>
    </xf>
    <xf numFmtId="49" fontId="5" fillId="0" borderId="5" xfId="1" applyNumberFormat="1" applyFont="1" applyBorder="1" applyAlignment="1">
      <alignment horizontal="center" vertical="center"/>
    </xf>
    <xf numFmtId="0" fontId="5" fillId="0" borderId="5" xfId="1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6" fillId="0" borderId="0" xfId="2" applyFont="1" applyAlignment="1"/>
    <xf numFmtId="0" fontId="13" fillId="0" borderId="0" xfId="0" applyFont="1">
      <alignment vertical="center"/>
    </xf>
    <xf numFmtId="0" fontId="5" fillId="7" borderId="12" xfId="2" applyFont="1" applyFill="1" applyBorder="1" applyAlignment="1">
      <alignment horizontal="center" vertical="center"/>
    </xf>
    <xf numFmtId="0" fontId="6" fillId="2" borderId="0" xfId="2" applyFont="1" applyFill="1" applyAlignment="1"/>
    <xf numFmtId="0" fontId="13" fillId="7" borderId="1" xfId="0" applyFont="1" applyFill="1" applyBorder="1">
      <alignment vertical="center"/>
    </xf>
    <xf numFmtId="0" fontId="14" fillId="0" borderId="0" xfId="2" applyFont="1" applyAlignment="1"/>
    <xf numFmtId="0" fontId="6" fillId="8" borderId="1" xfId="2" applyFont="1" applyFill="1" applyBorder="1" applyAlignment="1"/>
    <xf numFmtId="0" fontId="15" fillId="0" borderId="13" xfId="2" applyFont="1" applyBorder="1" applyAlignment="1">
      <alignment horizontal="center" vertical="center" shrinkToFit="1"/>
    </xf>
    <xf numFmtId="0" fontId="15" fillId="0" borderId="14" xfId="2" applyFont="1" applyBorder="1" applyAlignment="1">
      <alignment horizontal="center" vertical="center" shrinkToFit="1"/>
    </xf>
    <xf numFmtId="0" fontId="15" fillId="8" borderId="15" xfId="2" applyFont="1" applyFill="1" applyBorder="1" applyAlignment="1">
      <alignment horizontal="center" vertical="center" shrinkToFit="1"/>
    </xf>
    <xf numFmtId="0" fontId="15" fillId="8" borderId="14" xfId="2" applyFont="1" applyFill="1" applyBorder="1" applyAlignment="1">
      <alignment horizontal="center" vertical="center" shrinkToFit="1"/>
    </xf>
    <xf numFmtId="0" fontId="15" fillId="0" borderId="15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/>
    </xf>
    <xf numFmtId="0" fontId="15" fillId="0" borderId="16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16" fillId="0" borderId="0" xfId="0" applyFont="1">
      <alignment vertical="center"/>
    </xf>
    <xf numFmtId="0" fontId="8" fillId="0" borderId="0" xfId="2" applyFont="1">
      <alignment vertical="center"/>
    </xf>
    <xf numFmtId="0" fontId="17" fillId="0" borderId="0" xfId="0" applyFont="1">
      <alignment vertical="center"/>
    </xf>
    <xf numFmtId="0" fontId="9" fillId="0" borderId="0" xfId="2" applyFont="1" applyAlignment="1"/>
    <xf numFmtId="0" fontId="18" fillId="0" borderId="0" xfId="0" applyFont="1">
      <alignment vertical="center"/>
    </xf>
    <xf numFmtId="0" fontId="15" fillId="0" borderId="17" xfId="2" applyFont="1" applyBorder="1" applyAlignment="1">
      <alignment horizontal="center" vertical="center" shrinkToFit="1"/>
    </xf>
    <xf numFmtId="0" fontId="15" fillId="8" borderId="6" xfId="2" applyFont="1" applyFill="1" applyBorder="1" applyAlignment="1">
      <alignment horizontal="center" vertical="center" shrinkToFit="1"/>
    </xf>
    <xf numFmtId="0" fontId="15" fillId="0" borderId="6" xfId="2" applyFont="1" applyBorder="1" applyAlignment="1">
      <alignment horizontal="center" vertical="center" shrinkToFit="1"/>
    </xf>
    <xf numFmtId="0" fontId="15" fillId="8" borderId="18" xfId="2" applyFont="1" applyFill="1" applyBorder="1" applyAlignment="1">
      <alignment horizontal="center" vertical="center" shrinkToFit="1"/>
    </xf>
    <xf numFmtId="0" fontId="5" fillId="7" borderId="16" xfId="2" applyFont="1" applyFill="1" applyBorder="1" applyAlignment="1">
      <alignment horizontal="center" vertical="center"/>
    </xf>
    <xf numFmtId="0" fontId="15" fillId="8" borderId="6" xfId="2" applyFont="1" applyFill="1" applyBorder="1" applyAlignment="1" applyProtection="1">
      <alignment horizontal="center" vertical="center" shrinkToFit="1"/>
      <protection locked="0"/>
    </xf>
    <xf numFmtId="0" fontId="6" fillId="7" borderId="0" xfId="2" applyFont="1" applyFill="1" applyAlignment="1" applyProtection="1">
      <alignment horizontal="center" vertical="center"/>
      <protection locked="0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shrinkToFit="1"/>
    </xf>
    <xf numFmtId="0" fontId="5" fillId="4" borderId="0" xfId="1" applyFont="1" applyFill="1" applyAlignment="1">
      <alignment horizontal="center" vertical="center" textRotation="255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  <xf numFmtId="0" fontId="19" fillId="10" borderId="0" xfId="0" applyFont="1" applyFill="1" applyAlignment="1">
      <alignment horizontal="center" vertical="center"/>
    </xf>
    <xf numFmtId="0" fontId="11" fillId="10" borderId="11" xfId="0" applyFont="1" applyFill="1" applyBorder="1">
      <alignment vertical="center"/>
    </xf>
    <xf numFmtId="0" fontId="11" fillId="10" borderId="0" xfId="0" applyFont="1" applyFill="1">
      <alignment vertical="center"/>
    </xf>
    <xf numFmtId="0" fontId="5" fillId="10" borderId="2" xfId="1" applyFont="1" applyFill="1" applyBorder="1" applyAlignment="1">
      <alignment horizontal="center" vertical="center"/>
    </xf>
    <xf numFmtId="0" fontId="5" fillId="10" borderId="4" xfId="1" applyFont="1" applyFill="1" applyBorder="1" applyAlignment="1">
      <alignment horizontal="center" vertical="center"/>
    </xf>
    <xf numFmtId="0" fontId="5" fillId="11" borderId="4" xfId="1" applyFont="1" applyFill="1" applyBorder="1" applyAlignment="1" applyProtection="1">
      <alignment horizontal="center" vertical="center"/>
      <protection locked="0"/>
    </xf>
    <xf numFmtId="49" fontId="5" fillId="10" borderId="4" xfId="1" applyNumberFormat="1" applyFont="1" applyFill="1" applyBorder="1" applyAlignment="1">
      <alignment horizontal="center" vertical="center"/>
    </xf>
    <xf numFmtId="0" fontId="5" fillId="10" borderId="4" xfId="1" applyFont="1" applyFill="1" applyBorder="1" applyAlignment="1" applyProtection="1">
      <alignment horizontal="center" vertical="center"/>
      <protection locked="0"/>
    </xf>
    <xf numFmtId="0" fontId="5" fillId="10" borderId="0" xfId="1" applyFont="1" applyFill="1" applyAlignment="1">
      <alignment horizontal="center" vertical="center"/>
    </xf>
    <xf numFmtId="0" fontId="5" fillId="11" borderId="0" xfId="1" applyFont="1" applyFill="1" applyAlignment="1" applyProtection="1">
      <alignment horizontal="center" vertical="center"/>
      <protection locked="0"/>
    </xf>
    <xf numFmtId="0" fontId="5" fillId="10" borderId="0" xfId="1" applyFont="1" applyFill="1" applyAlignment="1" applyProtection="1">
      <alignment horizontal="center" vertical="center"/>
      <protection locked="0"/>
    </xf>
    <xf numFmtId="0" fontId="5" fillId="10" borderId="5" xfId="1" applyFont="1" applyFill="1" applyBorder="1" applyAlignment="1">
      <alignment horizontal="center" vertical="center"/>
    </xf>
    <xf numFmtId="0" fontId="5" fillId="11" borderId="5" xfId="1" applyFont="1" applyFill="1" applyBorder="1" applyAlignment="1" applyProtection="1">
      <alignment horizontal="center" vertical="center"/>
      <protection locked="0"/>
    </xf>
    <xf numFmtId="49" fontId="5" fillId="10" borderId="5" xfId="1" applyNumberFormat="1" applyFont="1" applyFill="1" applyBorder="1" applyAlignment="1">
      <alignment horizontal="center" vertical="center"/>
    </xf>
    <xf numFmtId="0" fontId="5" fillId="10" borderId="5" xfId="1" applyFont="1" applyFill="1" applyBorder="1" applyAlignment="1" applyProtection="1">
      <alignment horizontal="center" vertical="center"/>
      <protection locked="0"/>
    </xf>
    <xf numFmtId="49" fontId="5" fillId="10" borderId="0" xfId="1" applyNumberFormat="1" applyFont="1" applyFill="1" applyAlignment="1">
      <alignment horizontal="center" vertical="center"/>
    </xf>
    <xf numFmtId="0" fontId="5" fillId="10" borderId="9" xfId="1" applyFont="1" applyFill="1" applyBorder="1" applyAlignment="1">
      <alignment horizontal="center" vertical="center"/>
    </xf>
    <xf numFmtId="0" fontId="5" fillId="11" borderId="9" xfId="1" applyFont="1" applyFill="1" applyBorder="1" applyAlignment="1" applyProtection="1">
      <alignment horizontal="center" vertical="center"/>
      <protection locked="0"/>
    </xf>
    <xf numFmtId="49" fontId="5" fillId="10" borderId="9" xfId="1" applyNumberFormat="1" applyFont="1" applyFill="1" applyBorder="1" applyAlignment="1">
      <alignment horizontal="center" vertical="center"/>
    </xf>
    <xf numFmtId="0" fontId="5" fillId="10" borderId="9" xfId="1" applyFont="1" applyFill="1" applyBorder="1" applyAlignment="1" applyProtection="1">
      <alignment horizontal="center" vertical="center"/>
      <protection locked="0"/>
    </xf>
    <xf numFmtId="0" fontId="5" fillId="10" borderId="11" xfId="1" applyFont="1" applyFill="1" applyBorder="1" applyAlignment="1">
      <alignment horizontal="center" vertical="center"/>
    </xf>
    <xf numFmtId="0" fontId="5" fillId="11" borderId="11" xfId="1" applyFont="1" applyFill="1" applyBorder="1" applyAlignment="1" applyProtection="1">
      <alignment horizontal="center" vertical="center"/>
      <protection locked="0"/>
    </xf>
    <xf numFmtId="49" fontId="5" fillId="10" borderId="11" xfId="1" applyNumberFormat="1" applyFont="1" applyFill="1" applyBorder="1" applyAlignment="1">
      <alignment horizontal="center" vertical="center"/>
    </xf>
    <xf numFmtId="0" fontId="5" fillId="10" borderId="11" xfId="1" applyFont="1" applyFill="1" applyBorder="1" applyAlignment="1" applyProtection="1">
      <alignment horizontal="center" vertical="center"/>
      <protection locked="0"/>
    </xf>
    <xf numFmtId="0" fontId="18" fillId="10" borderId="0" xfId="0" applyFont="1" applyFill="1">
      <alignment vertical="center"/>
    </xf>
    <xf numFmtId="0" fontId="11" fillId="10" borderId="0" xfId="0" applyFont="1" applyFill="1" applyAlignment="1">
      <alignment horizontal="center" vertical="top"/>
    </xf>
    <xf numFmtId="0" fontId="11" fillId="10" borderId="0" xfId="0" applyFont="1" applyFill="1" applyAlignment="1">
      <alignment horizontal="left" vertical="center" wrapText="1"/>
    </xf>
    <xf numFmtId="0" fontId="11" fillId="10" borderId="0" xfId="0" applyFont="1" applyFill="1" applyAlignment="1">
      <alignment vertical="center" wrapText="1"/>
    </xf>
    <xf numFmtId="0" fontId="12" fillId="10" borderId="0" xfId="0" applyFont="1" applyFill="1">
      <alignment vertical="center"/>
    </xf>
    <xf numFmtId="0" fontId="11" fillId="10" borderId="0" xfId="0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 applyProtection="1">
      <alignment horizontal="center" vertical="center"/>
      <protection locked="0"/>
    </xf>
    <xf numFmtId="49" fontId="5" fillId="0" borderId="0" xfId="1" applyNumberFormat="1" applyFont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center" vertical="center"/>
      <protection locked="0"/>
    </xf>
    <xf numFmtId="49" fontId="5" fillId="0" borderId="6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49" fontId="5" fillId="0" borderId="9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1" xfId="1" applyFont="1" applyBorder="1" applyAlignment="1" applyProtection="1">
      <alignment horizontal="center" vertical="center"/>
      <protection locked="0"/>
    </xf>
    <xf numFmtId="49" fontId="5" fillId="0" borderId="11" xfId="1" applyNumberFormat="1" applyFont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10" borderId="30" xfId="0" applyFont="1" applyFill="1" applyBorder="1" applyAlignment="1">
      <alignment horizontal="center" vertical="center"/>
    </xf>
    <xf numFmtId="20" fontId="5" fillId="10" borderId="42" xfId="1" applyNumberFormat="1" applyFont="1" applyFill="1" applyBorder="1" applyAlignment="1">
      <alignment horizontal="center" vertical="center" textRotation="255" shrinkToFit="1"/>
    </xf>
    <xf numFmtId="20" fontId="5" fillId="10" borderId="20" xfId="1" applyNumberFormat="1" applyFont="1" applyFill="1" applyBorder="1" applyAlignment="1">
      <alignment horizontal="center" vertical="center" textRotation="255" shrinkToFit="1"/>
    </xf>
    <xf numFmtId="20" fontId="5" fillId="10" borderId="40" xfId="1" applyNumberFormat="1" applyFont="1" applyFill="1" applyBorder="1" applyAlignment="1">
      <alignment horizontal="center" vertical="center" textRotation="255" shrinkToFit="1"/>
    </xf>
    <xf numFmtId="0" fontId="5" fillId="10" borderId="9" xfId="1" applyFont="1" applyFill="1" applyBorder="1" applyAlignment="1">
      <alignment horizontal="center" vertical="center"/>
    </xf>
    <xf numFmtId="0" fontId="5" fillId="10" borderId="0" xfId="1" applyFont="1" applyFill="1" applyAlignment="1">
      <alignment horizontal="center" vertical="center"/>
    </xf>
    <xf numFmtId="0" fontId="5" fillId="10" borderId="11" xfId="1" applyFont="1" applyFill="1" applyBorder="1" applyAlignment="1">
      <alignment horizontal="center" vertical="center"/>
    </xf>
    <xf numFmtId="176" fontId="5" fillId="10" borderId="9" xfId="1" applyNumberFormat="1" applyFont="1" applyFill="1" applyBorder="1" applyAlignment="1">
      <alignment horizontal="center" vertical="center"/>
    </xf>
    <xf numFmtId="176" fontId="5" fillId="10" borderId="0" xfId="1" applyNumberFormat="1" applyFont="1" applyFill="1" applyAlignment="1">
      <alignment horizontal="center" vertical="center"/>
    </xf>
    <xf numFmtId="176" fontId="5" fillId="10" borderId="11" xfId="1" applyNumberFormat="1" applyFont="1" applyFill="1" applyBorder="1" applyAlignment="1">
      <alignment horizontal="center" vertical="center"/>
    </xf>
    <xf numFmtId="0" fontId="5" fillId="10" borderId="41" xfId="1" applyFont="1" applyFill="1" applyBorder="1" applyAlignment="1">
      <alignment horizontal="center" vertical="center" textRotation="255" shrinkToFit="1"/>
    </xf>
    <xf numFmtId="0" fontId="5" fillId="10" borderId="23" xfId="1" applyFont="1" applyFill="1" applyBorder="1" applyAlignment="1">
      <alignment horizontal="center" vertical="center" textRotation="255" shrinkToFit="1"/>
    </xf>
    <xf numFmtId="0" fontId="5" fillId="10" borderId="44" xfId="1" applyFont="1" applyFill="1" applyBorder="1" applyAlignment="1">
      <alignment horizontal="center" vertical="center" textRotation="255" shrinkToFit="1"/>
    </xf>
    <xf numFmtId="0" fontId="5" fillId="10" borderId="0" xfId="1" applyFont="1" applyFill="1" applyAlignment="1">
      <alignment horizontal="center" vertical="center" shrinkToFit="1"/>
    </xf>
    <xf numFmtId="20" fontId="12" fillId="0" borderId="20" xfId="1" applyNumberFormat="1" applyFont="1" applyBorder="1" applyAlignment="1">
      <alignment horizontal="center" vertical="center" textRotation="255" shrinkToFit="1"/>
    </xf>
    <xf numFmtId="20" fontId="12" fillId="0" borderId="21" xfId="1" applyNumberFormat="1" applyFont="1" applyBorder="1" applyAlignment="1">
      <alignment horizontal="center" vertical="center" textRotation="255" shrinkToFit="1"/>
    </xf>
    <xf numFmtId="0" fontId="5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 textRotation="255" shrinkToFit="1"/>
    </xf>
    <xf numFmtId="0" fontId="5" fillId="0" borderId="24" xfId="1" applyFont="1" applyBorder="1" applyAlignment="1">
      <alignment horizontal="center" vertical="center" textRotation="255" shrinkToFit="1"/>
    </xf>
    <xf numFmtId="0" fontId="5" fillId="0" borderId="0" xfId="1" applyFont="1" applyAlignment="1">
      <alignment horizontal="center" vertical="center" shrinkToFit="1"/>
    </xf>
    <xf numFmtId="20" fontId="5" fillId="10" borderId="21" xfId="1" applyNumberFormat="1" applyFont="1" applyFill="1" applyBorder="1" applyAlignment="1">
      <alignment horizontal="center" vertical="center" textRotation="255" shrinkToFit="1"/>
    </xf>
    <xf numFmtId="0" fontId="5" fillId="10" borderId="5" xfId="1" applyFont="1" applyFill="1" applyBorder="1" applyAlignment="1">
      <alignment horizontal="center" vertical="center"/>
    </xf>
    <xf numFmtId="176" fontId="5" fillId="10" borderId="5" xfId="1" applyNumberFormat="1" applyFont="1" applyFill="1" applyBorder="1" applyAlignment="1">
      <alignment horizontal="center" vertical="center"/>
    </xf>
    <xf numFmtId="0" fontId="5" fillId="10" borderId="24" xfId="1" applyFont="1" applyFill="1" applyBorder="1" applyAlignment="1">
      <alignment horizontal="center" vertical="center" textRotation="255" shrinkToFit="1"/>
    </xf>
    <xf numFmtId="20" fontId="5" fillId="0" borderId="19" xfId="1" applyNumberFormat="1" applyFont="1" applyBorder="1" applyAlignment="1">
      <alignment horizontal="center" vertical="center" textRotation="255" shrinkToFit="1"/>
    </xf>
    <xf numFmtId="20" fontId="5" fillId="0" borderId="20" xfId="1" applyNumberFormat="1" applyFont="1" applyBorder="1" applyAlignment="1">
      <alignment horizontal="center" vertical="center" textRotation="255" shrinkToFit="1"/>
    </xf>
    <xf numFmtId="20" fontId="5" fillId="0" borderId="31" xfId="1" applyNumberFormat="1" applyFont="1" applyBorder="1" applyAlignment="1">
      <alignment horizontal="center" vertical="center" textRotation="255" shrinkToFi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 textRotation="255" shrinkToFit="1"/>
    </xf>
    <xf numFmtId="0" fontId="5" fillId="0" borderId="25" xfId="1" applyFont="1" applyBorder="1" applyAlignment="1">
      <alignment horizontal="center" vertical="center" textRotation="255" shrinkToFit="1"/>
    </xf>
    <xf numFmtId="0" fontId="5" fillId="0" borderId="0" xfId="1" applyFont="1" applyAlignment="1">
      <alignment horizontal="center" vertical="center" textRotation="255" shrinkToFit="1"/>
    </xf>
    <xf numFmtId="0" fontId="19" fillId="10" borderId="5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0" fillId="0" borderId="49" xfId="0" applyFont="1" applyBorder="1" applyAlignment="1">
      <alignment horizontal="left" vertical="center"/>
    </xf>
    <xf numFmtId="0" fontId="11" fillId="10" borderId="43" xfId="0" applyFont="1" applyFill="1" applyBorder="1" applyAlignment="1">
      <alignment horizontal="center" vertical="center"/>
    </xf>
    <xf numFmtId="0" fontId="11" fillId="10" borderId="37" xfId="0" applyFont="1" applyFill="1" applyBorder="1" applyAlignment="1">
      <alignment horizontal="center" vertical="center"/>
    </xf>
    <xf numFmtId="0" fontId="11" fillId="10" borderId="36" xfId="0" applyFont="1" applyFill="1" applyBorder="1" applyAlignment="1">
      <alignment horizontal="center" vertical="center"/>
    </xf>
    <xf numFmtId="0" fontId="11" fillId="10" borderId="38" xfId="0" applyFont="1" applyFill="1" applyBorder="1" applyAlignment="1">
      <alignment horizontal="center" vertical="center"/>
    </xf>
    <xf numFmtId="20" fontId="5" fillId="0" borderId="21" xfId="1" applyNumberFormat="1" applyFont="1" applyBorder="1" applyAlignment="1">
      <alignment horizontal="center" vertical="center" textRotation="255" shrinkToFit="1"/>
    </xf>
    <xf numFmtId="0" fontId="11" fillId="4" borderId="45" xfId="0" applyFont="1" applyFill="1" applyBorder="1" applyAlignment="1">
      <alignment horizontal="center" vertical="center" textRotation="255"/>
    </xf>
    <xf numFmtId="0" fontId="11" fillId="4" borderId="46" xfId="0" applyFont="1" applyFill="1" applyBorder="1" applyAlignment="1">
      <alignment horizontal="center" vertical="center" textRotation="255"/>
    </xf>
    <xf numFmtId="0" fontId="11" fillId="4" borderId="47" xfId="0" applyFont="1" applyFill="1" applyBorder="1" applyAlignment="1">
      <alignment horizontal="center" vertical="center" textRotation="255"/>
    </xf>
    <xf numFmtId="0" fontId="11" fillId="4" borderId="48" xfId="0" applyFont="1" applyFill="1" applyBorder="1" applyAlignment="1">
      <alignment horizontal="center" vertical="center" textRotation="255"/>
    </xf>
    <xf numFmtId="0" fontId="11" fillId="4" borderId="0" xfId="0" applyFont="1" applyFill="1" applyAlignment="1">
      <alignment horizontal="center" vertical="center" textRotation="255"/>
    </xf>
    <xf numFmtId="0" fontId="11" fillId="4" borderId="5" xfId="0" applyFont="1" applyFill="1" applyBorder="1" applyAlignment="1">
      <alignment horizontal="center" vertical="center" textRotation="255"/>
    </xf>
    <xf numFmtId="0" fontId="21" fillId="0" borderId="0" xfId="1" applyFont="1" applyAlignment="1">
      <alignment horizontal="center" vertical="center" shrinkToFit="1"/>
    </xf>
    <xf numFmtId="0" fontId="5" fillId="0" borderId="5" xfId="1" applyFont="1" applyBorder="1" applyAlignment="1">
      <alignment horizontal="center" vertical="center" textRotation="255" shrinkToFit="1"/>
    </xf>
    <xf numFmtId="20" fontId="5" fillId="0" borderId="42" xfId="1" applyNumberFormat="1" applyFont="1" applyBorder="1" applyAlignment="1">
      <alignment horizontal="center" vertical="center" textRotation="255" shrinkToFit="1"/>
    </xf>
    <xf numFmtId="20" fontId="5" fillId="0" borderId="40" xfId="1" applyNumberFormat="1" applyFont="1" applyBorder="1" applyAlignment="1">
      <alignment horizontal="center" vertical="center" textRotation="255" shrinkToFit="1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 textRotation="255" shrinkToFit="1"/>
    </xf>
    <xf numFmtId="0" fontId="5" fillId="0" borderId="44" xfId="1" applyFont="1" applyBorder="1" applyAlignment="1">
      <alignment horizontal="center" vertical="center" textRotation="255" shrinkToFit="1"/>
    </xf>
    <xf numFmtId="0" fontId="5" fillId="0" borderId="50" xfId="1" applyFont="1" applyBorder="1" applyAlignment="1">
      <alignment horizontal="center" vertical="center" textRotation="255" shrinkToFit="1"/>
    </xf>
    <xf numFmtId="0" fontId="5" fillId="0" borderId="33" xfId="1" applyFont="1" applyBorder="1" applyAlignment="1">
      <alignment horizontal="center" vertical="center" textRotation="255" shrinkToFit="1"/>
    </xf>
    <xf numFmtId="0" fontId="5" fillId="0" borderId="39" xfId="1" applyFont="1" applyBorder="1" applyAlignment="1">
      <alignment horizontal="center" vertical="center" textRotation="255" shrinkToFit="1"/>
    </xf>
    <xf numFmtId="20" fontId="5" fillId="0" borderId="9" xfId="1" applyNumberFormat="1" applyFont="1" applyBorder="1" applyAlignment="1">
      <alignment horizontal="center" vertical="center" textRotation="255" shrinkToFit="1"/>
    </xf>
    <xf numFmtId="20" fontId="5" fillId="0" borderId="0" xfId="1" applyNumberFormat="1" applyFont="1" applyAlignment="1">
      <alignment horizontal="center" vertical="center" textRotation="255" shrinkToFit="1"/>
    </xf>
    <xf numFmtId="20" fontId="5" fillId="0" borderId="11" xfId="1" applyNumberFormat="1" applyFont="1" applyBorder="1" applyAlignment="1">
      <alignment horizontal="center" vertical="center" textRotation="255" shrinkToFit="1"/>
    </xf>
    <xf numFmtId="20" fontId="5" fillId="0" borderId="5" xfId="1" applyNumberFormat="1" applyFont="1" applyBorder="1" applyAlignment="1">
      <alignment horizontal="center" vertical="center" textRotation="255" shrinkToFit="1"/>
    </xf>
    <xf numFmtId="20" fontId="12" fillId="0" borderId="0" xfId="1" applyNumberFormat="1" applyFont="1" applyAlignment="1">
      <alignment horizontal="center" vertical="center" textRotation="255" shrinkToFit="1"/>
    </xf>
    <xf numFmtId="20" fontId="12" fillId="0" borderId="5" xfId="1" applyNumberFormat="1" applyFont="1" applyBorder="1" applyAlignment="1">
      <alignment horizontal="center" vertical="center" textRotation="255" shrinkToFit="1"/>
    </xf>
    <xf numFmtId="0" fontId="11" fillId="10" borderId="35" xfId="0" applyFont="1" applyFill="1" applyBorder="1" applyAlignment="1">
      <alignment horizontal="center" vertical="center"/>
    </xf>
    <xf numFmtId="176" fontId="5" fillId="0" borderId="5" xfId="1" applyNumberFormat="1" applyFont="1" applyBorder="1" applyAlignment="1">
      <alignment horizontal="center" vertical="center"/>
    </xf>
    <xf numFmtId="0" fontId="5" fillId="0" borderId="51" xfId="1" applyFont="1" applyBorder="1" applyAlignment="1">
      <alignment horizontal="center" vertical="center" textRotation="255" shrinkToFit="1"/>
    </xf>
    <xf numFmtId="0" fontId="5" fillId="10" borderId="19" xfId="1" applyFont="1" applyFill="1" applyBorder="1" applyAlignment="1">
      <alignment horizontal="center" vertical="center"/>
    </xf>
    <xf numFmtId="0" fontId="5" fillId="10" borderId="20" xfId="1" applyFont="1" applyFill="1" applyBorder="1" applyAlignment="1">
      <alignment horizontal="center" vertical="center"/>
    </xf>
    <xf numFmtId="0" fontId="5" fillId="10" borderId="31" xfId="1" applyFont="1" applyFill="1" applyBorder="1" applyAlignment="1">
      <alignment horizontal="center" vertical="center"/>
    </xf>
    <xf numFmtId="20" fontId="5" fillId="4" borderId="19" xfId="1" applyNumberFormat="1" applyFont="1" applyFill="1" applyBorder="1" applyAlignment="1">
      <alignment horizontal="center" vertical="center" textRotation="255" shrinkToFit="1"/>
    </xf>
    <xf numFmtId="20" fontId="5" fillId="4" borderId="20" xfId="1" applyNumberFormat="1" applyFont="1" applyFill="1" applyBorder="1" applyAlignment="1">
      <alignment horizontal="center" vertical="center" textRotation="255" shrinkToFit="1"/>
    </xf>
    <xf numFmtId="20" fontId="5" fillId="10" borderId="32" xfId="1" applyNumberFormat="1" applyFont="1" applyFill="1" applyBorder="1" applyAlignment="1">
      <alignment horizontal="center" vertical="center"/>
    </xf>
    <xf numFmtId="20" fontId="5" fillId="10" borderId="33" xfId="1" applyNumberFormat="1" applyFont="1" applyFill="1" applyBorder="1" applyAlignment="1">
      <alignment horizontal="center" vertical="center"/>
    </xf>
    <xf numFmtId="20" fontId="5" fillId="10" borderId="34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 shrinkToFit="1"/>
    </xf>
    <xf numFmtId="0" fontId="5" fillId="4" borderId="22" xfId="1" applyFont="1" applyFill="1" applyBorder="1" applyAlignment="1">
      <alignment horizontal="center" vertical="center" textRotation="255" shrinkToFit="1"/>
    </xf>
    <xf numFmtId="0" fontId="5" fillId="4" borderId="23" xfId="1" applyFont="1" applyFill="1" applyBorder="1" applyAlignment="1">
      <alignment horizontal="center" vertical="center" textRotation="255" shrinkToFit="1"/>
    </xf>
    <xf numFmtId="0" fontId="5" fillId="4" borderId="24" xfId="1" applyFont="1" applyFill="1" applyBorder="1" applyAlignment="1">
      <alignment horizontal="center" vertical="center" textRotation="255" shrinkToFit="1"/>
    </xf>
    <xf numFmtId="20" fontId="5" fillId="4" borderId="21" xfId="1" applyNumberFormat="1" applyFont="1" applyFill="1" applyBorder="1" applyAlignment="1">
      <alignment horizontal="center" vertical="center" textRotation="255" shrinkToFit="1"/>
    </xf>
    <xf numFmtId="20" fontId="5" fillId="10" borderId="39" xfId="1" applyNumberFormat="1" applyFont="1" applyFill="1" applyBorder="1" applyAlignment="1">
      <alignment horizontal="center" vertical="center"/>
    </xf>
    <xf numFmtId="0" fontId="5" fillId="10" borderId="50" xfId="1" applyFont="1" applyFill="1" applyBorder="1" applyAlignment="1">
      <alignment horizontal="center" vertical="center"/>
    </xf>
    <xf numFmtId="0" fontId="5" fillId="10" borderId="33" xfId="1" applyFont="1" applyFill="1" applyBorder="1" applyAlignment="1">
      <alignment horizontal="center" vertical="center"/>
    </xf>
    <xf numFmtId="0" fontId="5" fillId="10" borderId="51" xfId="1" applyFont="1" applyFill="1" applyBorder="1" applyAlignment="1">
      <alignment horizontal="center" vertical="center"/>
    </xf>
    <xf numFmtId="0" fontId="5" fillId="10" borderId="39" xfId="1" applyFont="1" applyFill="1" applyBorder="1" applyAlignment="1">
      <alignment horizontal="center" vertical="center"/>
    </xf>
    <xf numFmtId="0" fontId="5" fillId="10" borderId="21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10" borderId="0" xfId="0" applyFont="1" applyFill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10" borderId="0" xfId="0" applyFont="1" applyFill="1" applyAlignment="1">
      <alignment horizontal="left" vertical="center" wrapText="1"/>
    </xf>
    <xf numFmtId="176" fontId="5" fillId="0" borderId="4" xfId="1" applyNumberFormat="1" applyFont="1" applyBorder="1" applyAlignment="1">
      <alignment horizontal="center" vertical="center"/>
    </xf>
    <xf numFmtId="0" fontId="12" fillId="4" borderId="0" xfId="1" applyFont="1" applyFill="1" applyAlignment="1">
      <alignment horizontal="center" vertical="center" shrinkToFit="1"/>
    </xf>
    <xf numFmtId="0" fontId="19" fillId="10" borderId="0" xfId="0" applyFont="1" applyFill="1" applyAlignment="1">
      <alignment horizontal="center" vertical="center"/>
    </xf>
    <xf numFmtId="0" fontId="5" fillId="0" borderId="32" xfId="1" applyFont="1" applyBorder="1" applyAlignment="1">
      <alignment horizontal="center" vertical="center" textRotation="255" shrinkToFit="1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right" vertical="center"/>
      <protection locked="0"/>
    </xf>
    <xf numFmtId="0" fontId="22" fillId="0" borderId="0" xfId="2" applyFont="1" applyAlignment="1">
      <alignment horizontal="left" vertical="center"/>
    </xf>
    <xf numFmtId="0" fontId="6" fillId="9" borderId="0" xfId="2" applyFont="1" applyFill="1" applyAlignment="1" applyProtection="1">
      <alignment horizontal="center" vertical="center"/>
      <protection locked="0"/>
    </xf>
    <xf numFmtId="0" fontId="7" fillId="0" borderId="0" xfId="2" applyFont="1" applyAlignment="1">
      <alignment horizontal="center" vertical="center"/>
    </xf>
    <xf numFmtId="0" fontId="6" fillId="0" borderId="0" xfId="2" applyFont="1" applyAlignment="1" applyProtection="1">
      <alignment horizontal="center" vertical="center"/>
      <protection locked="0"/>
    </xf>
    <xf numFmtId="0" fontId="5" fillId="3" borderId="1" xfId="2" applyFont="1" applyFill="1" applyBorder="1" applyAlignment="1">
      <alignment horizontal="center" vertical="center" shrinkToFit="1"/>
    </xf>
    <xf numFmtId="0" fontId="22" fillId="0" borderId="0" xfId="2" applyFont="1" applyAlignment="1">
      <alignment horizontal="center" vertical="center"/>
    </xf>
    <xf numFmtId="0" fontId="15" fillId="0" borderId="13" xfId="2" applyFont="1" applyBorder="1" applyAlignment="1">
      <alignment horizontal="center" vertical="center" shrinkToFit="1"/>
    </xf>
    <xf numFmtId="0" fontId="15" fillId="0" borderId="14" xfId="2" applyFont="1" applyBorder="1" applyAlignment="1">
      <alignment horizontal="center" vertical="center" shrinkToFit="1"/>
    </xf>
    <xf numFmtId="0" fontId="15" fillId="0" borderId="15" xfId="2" applyFont="1" applyBorder="1" applyAlignment="1">
      <alignment horizontal="center" vertical="center" shrinkToFit="1"/>
    </xf>
    <xf numFmtId="0" fontId="15" fillId="0" borderId="16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/>
    </xf>
    <xf numFmtId="56" fontId="5" fillId="0" borderId="35" xfId="1" applyNumberFormat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56" fontId="5" fillId="0" borderId="43" xfId="1" quotePrefix="1" applyNumberFormat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56" fontId="5" fillId="0" borderId="43" xfId="1" applyNumberFormat="1" applyFont="1" applyFill="1" applyBorder="1" applyAlignment="1">
      <alignment horizontal="center" vertical="center"/>
    </xf>
    <xf numFmtId="20" fontId="5" fillId="0" borderId="19" xfId="1" applyNumberFormat="1" applyFont="1" applyFill="1" applyBorder="1" applyAlignment="1">
      <alignment horizontal="center" vertical="center" textRotation="255" shrinkToFit="1"/>
    </xf>
    <xf numFmtId="0" fontId="5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  <protection locked="0"/>
    </xf>
    <xf numFmtId="49" fontId="5" fillId="0" borderId="4" xfId="1" applyNumberFormat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 textRotation="255" shrinkToFit="1"/>
    </xf>
    <xf numFmtId="20" fontId="5" fillId="0" borderId="33" xfId="1" applyNumberFormat="1" applyFont="1" applyFill="1" applyBorder="1" applyAlignment="1">
      <alignment horizontal="center" vertical="center"/>
    </xf>
    <xf numFmtId="20" fontId="5" fillId="0" borderId="4" xfId="1" applyNumberFormat="1" applyFont="1" applyFill="1" applyBorder="1" applyAlignment="1">
      <alignment horizontal="center" vertical="center" textRotation="255" shrinkToFit="1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 applyProtection="1">
      <alignment horizontal="center" vertical="center"/>
      <protection locked="0"/>
    </xf>
    <xf numFmtId="49" fontId="5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textRotation="255" shrinkToFit="1"/>
    </xf>
    <xf numFmtId="20" fontId="5" fillId="0" borderId="52" xfId="1" applyNumberFormat="1" applyFont="1" applyFill="1" applyBorder="1" applyAlignment="1">
      <alignment horizontal="center" vertical="center" textRotation="255" shrinkToFit="1"/>
    </xf>
    <xf numFmtId="0" fontId="5" fillId="0" borderId="53" xfId="1" applyFont="1" applyFill="1" applyBorder="1" applyAlignment="1">
      <alignment horizontal="center" vertical="center" textRotation="255" shrinkToFit="1"/>
    </xf>
    <xf numFmtId="20" fontId="5" fillId="0" borderId="20" xfId="1" applyNumberFormat="1" applyFont="1" applyFill="1" applyBorder="1" applyAlignment="1">
      <alignment horizontal="center" vertical="center" textRotation="255" shrinkToFit="1"/>
    </xf>
    <xf numFmtId="0" fontId="5" fillId="0" borderId="0" xfId="1" applyFont="1" applyFill="1" applyAlignment="1">
      <alignment horizontal="center" vertical="center" shrinkToFit="1"/>
    </xf>
    <xf numFmtId="0" fontId="5" fillId="0" borderId="23" xfId="1" applyFont="1" applyFill="1" applyBorder="1" applyAlignment="1">
      <alignment horizontal="center" vertical="center" textRotation="255" shrinkToFit="1"/>
    </xf>
    <xf numFmtId="20" fontId="5" fillId="0" borderId="0" xfId="1" applyNumberFormat="1" applyFont="1" applyFill="1" applyAlignment="1">
      <alignment horizontal="center" vertical="center" textRotation="255" shrinkToFit="1"/>
    </xf>
    <xf numFmtId="20" fontId="5" fillId="0" borderId="21" xfId="1" applyNumberFormat="1" applyFont="1" applyFill="1" applyBorder="1" applyAlignment="1">
      <alignment horizontal="center" vertical="center" textRotation="255" shrinkToFit="1"/>
    </xf>
    <xf numFmtId="0" fontId="5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  <protection locked="0"/>
    </xf>
    <xf numFmtId="49" fontId="5" fillId="0" borderId="5" xfId="1" applyNumberFormat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 textRotation="255" shrinkToFit="1"/>
    </xf>
    <xf numFmtId="20" fontId="5" fillId="0" borderId="34" xfId="1" applyNumberFormat="1" applyFont="1" applyFill="1" applyBorder="1" applyAlignment="1">
      <alignment horizontal="center" vertical="center"/>
    </xf>
    <xf numFmtId="20" fontId="5" fillId="0" borderId="5" xfId="1" applyNumberFormat="1" applyFont="1" applyFill="1" applyBorder="1" applyAlignment="1">
      <alignment horizontal="center" vertical="center" textRotation="255" shrinkToFit="1"/>
    </xf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  <protection locked="0"/>
    </xf>
    <xf numFmtId="49" fontId="5" fillId="0" borderId="6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textRotation="255" shrinkToFit="1"/>
    </xf>
    <xf numFmtId="0" fontId="5" fillId="0" borderId="25" xfId="1" applyFont="1" applyFill="1" applyBorder="1" applyAlignment="1">
      <alignment horizontal="center" vertical="center" textRotation="255" shrinkToFit="1"/>
    </xf>
    <xf numFmtId="20" fontId="5" fillId="0" borderId="32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textRotation="255" shrinkToFit="1"/>
    </xf>
    <xf numFmtId="20" fontId="5" fillId="0" borderId="31" xfId="1" applyNumberFormat="1" applyFont="1" applyFill="1" applyBorder="1" applyAlignment="1">
      <alignment horizontal="center" vertical="center" textRotation="255" shrinkToFit="1"/>
    </xf>
    <xf numFmtId="20" fontId="5" fillId="0" borderId="6" xfId="1" applyNumberFormat="1" applyFont="1" applyFill="1" applyBorder="1" applyAlignment="1">
      <alignment horizontal="center" vertical="center" textRotation="255" shrinkToFit="1"/>
    </xf>
    <xf numFmtId="20" fontId="11" fillId="0" borderId="19" xfId="1" applyNumberFormat="1" applyFont="1" applyFill="1" applyBorder="1" applyAlignment="1">
      <alignment horizontal="center" vertical="center" textRotation="255" shrinkToFit="1"/>
    </xf>
    <xf numFmtId="0" fontId="11" fillId="0" borderId="4" xfId="1" applyFont="1" applyFill="1" applyBorder="1" applyAlignment="1">
      <alignment horizontal="center" vertical="center" textRotation="255" shrinkToFit="1"/>
    </xf>
    <xf numFmtId="0" fontId="12" fillId="0" borderId="22" xfId="1" applyFont="1" applyFill="1" applyBorder="1" applyAlignment="1">
      <alignment horizontal="center" vertical="center" textRotation="255" shrinkToFit="1"/>
    </xf>
    <xf numFmtId="20" fontId="11" fillId="0" borderId="20" xfId="1" applyNumberFormat="1" applyFont="1" applyFill="1" applyBorder="1" applyAlignment="1">
      <alignment horizontal="center" vertical="center" textRotation="255" shrinkToFit="1"/>
    </xf>
    <xf numFmtId="0" fontId="11" fillId="0" borderId="0" xfId="1" applyFont="1" applyFill="1" applyAlignment="1">
      <alignment horizontal="center" vertical="center" textRotation="255" shrinkToFit="1"/>
    </xf>
    <xf numFmtId="0" fontId="12" fillId="0" borderId="23" xfId="1" applyFont="1" applyFill="1" applyBorder="1" applyAlignment="1">
      <alignment horizontal="center" vertical="center" textRotation="255" shrinkToFit="1"/>
    </xf>
    <xf numFmtId="20" fontId="11" fillId="0" borderId="31" xfId="1" applyNumberFormat="1" applyFont="1" applyFill="1" applyBorder="1" applyAlignment="1">
      <alignment horizontal="center" vertical="center" textRotation="255" shrinkToFit="1"/>
    </xf>
    <xf numFmtId="0" fontId="11" fillId="0" borderId="6" xfId="1" applyFont="1" applyFill="1" applyBorder="1" applyAlignment="1">
      <alignment horizontal="center" vertical="center" textRotation="255" shrinkToFit="1"/>
    </xf>
    <xf numFmtId="0" fontId="12" fillId="0" borderId="25" xfId="1" applyFont="1" applyFill="1" applyBorder="1" applyAlignment="1">
      <alignment horizontal="center" vertical="center" textRotation="255" shrinkToFit="1"/>
    </xf>
    <xf numFmtId="0" fontId="11" fillId="0" borderId="0" xfId="1" applyFont="1" applyFill="1" applyAlignment="1">
      <alignment horizontal="center" vertical="center" shrinkToFit="1"/>
    </xf>
    <xf numFmtId="0" fontId="11" fillId="0" borderId="22" xfId="1" applyFont="1" applyFill="1" applyBorder="1" applyAlignment="1">
      <alignment horizontal="center" vertical="center" textRotation="255" shrinkToFit="1"/>
    </xf>
    <xf numFmtId="0" fontId="11" fillId="0" borderId="23" xfId="1" applyFont="1" applyFill="1" applyBorder="1" applyAlignment="1">
      <alignment horizontal="center" vertical="center" textRotation="255" shrinkToFit="1"/>
    </xf>
    <xf numFmtId="0" fontId="12" fillId="0" borderId="0" xfId="1" applyFont="1" applyFill="1" applyAlignment="1">
      <alignment horizontal="center" vertical="center" shrinkToFit="1"/>
    </xf>
    <xf numFmtId="0" fontId="11" fillId="0" borderId="25" xfId="1" applyFont="1" applyFill="1" applyBorder="1" applyAlignment="1">
      <alignment horizontal="center" vertical="center" textRotation="255" shrinkToFit="1"/>
    </xf>
    <xf numFmtId="0" fontId="5" fillId="0" borderId="32" xfId="1" applyFont="1" applyFill="1" applyBorder="1" applyAlignment="1">
      <alignment horizontal="center" vertical="center" textRotation="255" shrinkToFit="1"/>
    </xf>
    <xf numFmtId="0" fontId="5" fillId="0" borderId="33" xfId="1" applyFont="1" applyFill="1" applyBorder="1" applyAlignment="1">
      <alignment horizontal="center" vertical="center" textRotation="255" shrinkToFit="1"/>
    </xf>
    <xf numFmtId="0" fontId="5" fillId="0" borderId="34" xfId="1" applyFont="1" applyFill="1" applyBorder="1" applyAlignment="1">
      <alignment horizontal="center" vertical="center" textRotation="255" shrinkToFit="1"/>
    </xf>
    <xf numFmtId="20" fontId="23" fillId="0" borderId="33" xfId="1" applyNumberFormat="1" applyFont="1" applyFill="1" applyBorder="1" applyAlignment="1">
      <alignment horizontal="center" vertical="center"/>
    </xf>
    <xf numFmtId="20" fontId="23" fillId="0" borderId="34" xfId="1" applyNumberFormat="1" applyFont="1" applyFill="1" applyBorder="1" applyAlignment="1">
      <alignment horizontal="center" vertical="center"/>
    </xf>
    <xf numFmtId="20" fontId="23" fillId="0" borderId="32" xfId="1" applyNumberFormat="1" applyFont="1" applyFill="1" applyBorder="1" applyAlignment="1">
      <alignment horizontal="center" vertical="center"/>
    </xf>
  </cellXfs>
  <cellStyles count="3">
    <cellStyle name="Note 13" xfId="1" xr:uid="{00000000-0005-0000-0000-000000000000}"/>
    <cellStyle name="Warning Text 26" xfId="2" xr:uid="{00000000-0005-0000-0000-000001000000}"/>
    <cellStyle name="標準" xfId="0" builtinId="0"/>
  </cellStyles>
  <dxfs count="3">
    <dxf>
      <font>
        <b/>
        <i val="0"/>
        <strike val="0"/>
        <condense val="0"/>
        <extend val="0"/>
        <sz val="11"/>
        <color indexed="12"/>
      </font>
      <fill>
        <patternFill patternType="solid">
          <fgColor indexed="22"/>
          <bgColor indexed="41"/>
        </patternFill>
      </fill>
    </dxf>
    <dxf>
      <font>
        <b/>
        <i val="0"/>
        <condense val="0"/>
        <extend val="0"/>
        <sz val="11"/>
        <color indexed="14"/>
      </font>
      <fill>
        <patternFill patternType="solid">
          <fgColor indexed="27"/>
          <bgColor indexed="42"/>
        </patternFill>
      </fill>
    </dxf>
    <dxf>
      <font>
        <b/>
        <i val="0"/>
        <strike val="0"/>
        <condense val="0"/>
        <extend val="0"/>
        <sz val="11"/>
        <color indexed="10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285749</xdr:colOff>
      <xdr:row>8</xdr:row>
      <xdr:rowOff>95250</xdr:rowOff>
    </xdr:from>
    <xdr:to>
      <xdr:col>8</xdr:col>
      <xdr:colOff>66675</xdr:colOff>
      <xdr:row>11</xdr:row>
      <xdr:rowOff>95250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28749" y="1000125"/>
          <a:ext cx="904876" cy="3619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285749</xdr:colOff>
      <xdr:row>12</xdr:row>
      <xdr:rowOff>95250</xdr:rowOff>
    </xdr:from>
    <xdr:to>
      <xdr:col>8</xdr:col>
      <xdr:colOff>66675</xdr:colOff>
      <xdr:row>15</xdr:row>
      <xdr:rowOff>95250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57299" y="1000125"/>
          <a:ext cx="866776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285749</xdr:colOff>
      <xdr:row>16</xdr:row>
      <xdr:rowOff>95250</xdr:rowOff>
    </xdr:from>
    <xdr:to>
      <xdr:col>8</xdr:col>
      <xdr:colOff>66675</xdr:colOff>
      <xdr:row>19</xdr:row>
      <xdr:rowOff>95250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257299" y="1000125"/>
          <a:ext cx="866776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285749</xdr:colOff>
      <xdr:row>20</xdr:row>
      <xdr:rowOff>95250</xdr:rowOff>
    </xdr:from>
    <xdr:to>
      <xdr:col>8</xdr:col>
      <xdr:colOff>66675</xdr:colOff>
      <xdr:row>23</xdr:row>
      <xdr:rowOff>95250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57299" y="1000125"/>
          <a:ext cx="866776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285749</xdr:colOff>
      <xdr:row>24</xdr:row>
      <xdr:rowOff>95250</xdr:rowOff>
    </xdr:from>
    <xdr:to>
      <xdr:col>8</xdr:col>
      <xdr:colOff>66675</xdr:colOff>
      <xdr:row>27</xdr:row>
      <xdr:rowOff>95250</xdr:rowOff>
    </xdr:to>
    <xdr:sp macro="" textlink="">
      <xdr:nvSpPr>
        <xdr:cNvPr id="18" name="大かっこ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257299" y="1000125"/>
          <a:ext cx="866776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285749</xdr:colOff>
      <xdr:row>28</xdr:row>
      <xdr:rowOff>95250</xdr:rowOff>
    </xdr:from>
    <xdr:to>
      <xdr:col>8</xdr:col>
      <xdr:colOff>66675</xdr:colOff>
      <xdr:row>31</xdr:row>
      <xdr:rowOff>95250</xdr:rowOff>
    </xdr:to>
    <xdr:sp macro="" textlink="">
      <xdr:nvSpPr>
        <xdr:cNvPr id="19" name="大かっこ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257299" y="1000125"/>
          <a:ext cx="866776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285749</xdr:colOff>
      <xdr:row>32</xdr:row>
      <xdr:rowOff>95250</xdr:rowOff>
    </xdr:from>
    <xdr:to>
      <xdr:col>8</xdr:col>
      <xdr:colOff>66675</xdr:colOff>
      <xdr:row>35</xdr:row>
      <xdr:rowOff>95250</xdr:rowOff>
    </xdr:to>
    <xdr:sp macro="" textlink="">
      <xdr:nvSpPr>
        <xdr:cNvPr id="20" name="大かっこ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257299" y="1000125"/>
          <a:ext cx="866776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285749</xdr:colOff>
      <xdr:row>4</xdr:row>
      <xdr:rowOff>95250</xdr:rowOff>
    </xdr:from>
    <xdr:to>
      <xdr:col>8</xdr:col>
      <xdr:colOff>66675</xdr:colOff>
      <xdr:row>7</xdr:row>
      <xdr:rowOff>95250</xdr:rowOff>
    </xdr:to>
    <xdr:sp macro="" textlink="">
      <xdr:nvSpPr>
        <xdr:cNvPr id="21" name="大かっこ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257299" y="1000125"/>
          <a:ext cx="866776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285749</xdr:colOff>
      <xdr:row>4</xdr:row>
      <xdr:rowOff>95250</xdr:rowOff>
    </xdr:from>
    <xdr:to>
      <xdr:col>18</xdr:col>
      <xdr:colOff>66675</xdr:colOff>
      <xdr:row>7</xdr:row>
      <xdr:rowOff>95250</xdr:rowOff>
    </xdr:to>
    <xdr:sp macro="" textlink="">
      <xdr:nvSpPr>
        <xdr:cNvPr id="25" name="大かっこ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104899" y="933450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285749</xdr:colOff>
      <xdr:row>8</xdr:row>
      <xdr:rowOff>95250</xdr:rowOff>
    </xdr:from>
    <xdr:to>
      <xdr:col>18</xdr:col>
      <xdr:colOff>66675</xdr:colOff>
      <xdr:row>11</xdr:row>
      <xdr:rowOff>95250</xdr:rowOff>
    </xdr:to>
    <xdr:sp macro="" textlink="">
      <xdr:nvSpPr>
        <xdr:cNvPr id="26" name="大かっこ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104899" y="1647825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285749</xdr:colOff>
      <xdr:row>12</xdr:row>
      <xdr:rowOff>95250</xdr:rowOff>
    </xdr:from>
    <xdr:to>
      <xdr:col>18</xdr:col>
      <xdr:colOff>66675</xdr:colOff>
      <xdr:row>15</xdr:row>
      <xdr:rowOff>95250</xdr:rowOff>
    </xdr:to>
    <xdr:sp macro="" textlink="">
      <xdr:nvSpPr>
        <xdr:cNvPr id="27" name="大かっこ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104899" y="2362200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285749</xdr:colOff>
      <xdr:row>16</xdr:row>
      <xdr:rowOff>95250</xdr:rowOff>
    </xdr:from>
    <xdr:to>
      <xdr:col>18</xdr:col>
      <xdr:colOff>66675</xdr:colOff>
      <xdr:row>19</xdr:row>
      <xdr:rowOff>95250</xdr:rowOff>
    </xdr:to>
    <xdr:sp macro="" textlink="">
      <xdr:nvSpPr>
        <xdr:cNvPr id="29" name="大かっこ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104899" y="3790950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285749</xdr:colOff>
      <xdr:row>20</xdr:row>
      <xdr:rowOff>95250</xdr:rowOff>
    </xdr:from>
    <xdr:to>
      <xdr:col>18</xdr:col>
      <xdr:colOff>66675</xdr:colOff>
      <xdr:row>23</xdr:row>
      <xdr:rowOff>95250</xdr:rowOff>
    </xdr:to>
    <xdr:sp macro="" textlink="">
      <xdr:nvSpPr>
        <xdr:cNvPr id="30" name="大かっこ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104899" y="4505325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285749</xdr:colOff>
      <xdr:row>24</xdr:row>
      <xdr:rowOff>95250</xdr:rowOff>
    </xdr:from>
    <xdr:to>
      <xdr:col>18</xdr:col>
      <xdr:colOff>66675</xdr:colOff>
      <xdr:row>27</xdr:row>
      <xdr:rowOff>95250</xdr:rowOff>
    </xdr:to>
    <xdr:sp macro="" textlink="">
      <xdr:nvSpPr>
        <xdr:cNvPr id="31" name="大かっこ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104899" y="5219700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285749</xdr:colOff>
      <xdr:row>28</xdr:row>
      <xdr:rowOff>95250</xdr:rowOff>
    </xdr:from>
    <xdr:to>
      <xdr:col>18</xdr:col>
      <xdr:colOff>66675</xdr:colOff>
      <xdr:row>31</xdr:row>
      <xdr:rowOff>95250</xdr:rowOff>
    </xdr:to>
    <xdr:sp macro="" textlink="">
      <xdr:nvSpPr>
        <xdr:cNvPr id="32" name="大かっこ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104899" y="5934075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285749</xdr:colOff>
      <xdr:row>32</xdr:row>
      <xdr:rowOff>95250</xdr:rowOff>
    </xdr:from>
    <xdr:to>
      <xdr:col>18</xdr:col>
      <xdr:colOff>66675</xdr:colOff>
      <xdr:row>35</xdr:row>
      <xdr:rowOff>95250</xdr:rowOff>
    </xdr:to>
    <xdr:sp macro="" textlink="">
      <xdr:nvSpPr>
        <xdr:cNvPr id="33" name="大かっこ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1104899" y="6648450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285749</xdr:colOff>
      <xdr:row>4</xdr:row>
      <xdr:rowOff>95250</xdr:rowOff>
    </xdr:from>
    <xdr:to>
      <xdr:col>27</xdr:col>
      <xdr:colOff>66675</xdr:colOff>
      <xdr:row>7</xdr:row>
      <xdr:rowOff>95250</xdr:rowOff>
    </xdr:to>
    <xdr:sp macro="" textlink="">
      <xdr:nvSpPr>
        <xdr:cNvPr id="37" name="大かっこ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1104899" y="933450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285749</xdr:colOff>
      <xdr:row>8</xdr:row>
      <xdr:rowOff>95250</xdr:rowOff>
    </xdr:from>
    <xdr:to>
      <xdr:col>27</xdr:col>
      <xdr:colOff>66675</xdr:colOff>
      <xdr:row>11</xdr:row>
      <xdr:rowOff>95250</xdr:rowOff>
    </xdr:to>
    <xdr:sp macro="" textlink="">
      <xdr:nvSpPr>
        <xdr:cNvPr id="38" name="大かっこ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1104899" y="1647825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285749</xdr:colOff>
      <xdr:row>12</xdr:row>
      <xdr:rowOff>95250</xdr:rowOff>
    </xdr:from>
    <xdr:to>
      <xdr:col>27</xdr:col>
      <xdr:colOff>66675</xdr:colOff>
      <xdr:row>15</xdr:row>
      <xdr:rowOff>95250</xdr:rowOff>
    </xdr:to>
    <xdr:sp macro="" textlink="">
      <xdr:nvSpPr>
        <xdr:cNvPr id="39" name="大かっこ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1104899" y="2362200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285749</xdr:colOff>
      <xdr:row>16</xdr:row>
      <xdr:rowOff>95250</xdr:rowOff>
    </xdr:from>
    <xdr:to>
      <xdr:col>27</xdr:col>
      <xdr:colOff>66675</xdr:colOff>
      <xdr:row>19</xdr:row>
      <xdr:rowOff>95250</xdr:rowOff>
    </xdr:to>
    <xdr:sp macro="" textlink="">
      <xdr:nvSpPr>
        <xdr:cNvPr id="41" name="大かっこ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1104899" y="3790950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285749</xdr:colOff>
      <xdr:row>20</xdr:row>
      <xdr:rowOff>95250</xdr:rowOff>
    </xdr:from>
    <xdr:to>
      <xdr:col>27</xdr:col>
      <xdr:colOff>66675</xdr:colOff>
      <xdr:row>23</xdr:row>
      <xdr:rowOff>95250</xdr:rowOff>
    </xdr:to>
    <xdr:sp macro="" textlink="">
      <xdr:nvSpPr>
        <xdr:cNvPr id="42" name="大かっこ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1104899" y="4505325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285749</xdr:colOff>
      <xdr:row>24</xdr:row>
      <xdr:rowOff>95250</xdr:rowOff>
    </xdr:from>
    <xdr:to>
      <xdr:col>27</xdr:col>
      <xdr:colOff>66675</xdr:colOff>
      <xdr:row>27</xdr:row>
      <xdr:rowOff>95250</xdr:rowOff>
    </xdr:to>
    <xdr:sp macro="" textlink="">
      <xdr:nvSpPr>
        <xdr:cNvPr id="43" name="大かっこ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1104899" y="5219700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285749</xdr:colOff>
      <xdr:row>28</xdr:row>
      <xdr:rowOff>95250</xdr:rowOff>
    </xdr:from>
    <xdr:to>
      <xdr:col>27</xdr:col>
      <xdr:colOff>66675</xdr:colOff>
      <xdr:row>31</xdr:row>
      <xdr:rowOff>95250</xdr:rowOff>
    </xdr:to>
    <xdr:sp macro="" textlink="">
      <xdr:nvSpPr>
        <xdr:cNvPr id="44" name="大かっこ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1104899" y="5934075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285749</xdr:colOff>
      <xdr:row>32</xdr:row>
      <xdr:rowOff>95250</xdr:rowOff>
    </xdr:from>
    <xdr:to>
      <xdr:col>27</xdr:col>
      <xdr:colOff>66675</xdr:colOff>
      <xdr:row>35</xdr:row>
      <xdr:rowOff>95250</xdr:rowOff>
    </xdr:to>
    <xdr:sp macro="" textlink="">
      <xdr:nvSpPr>
        <xdr:cNvPr id="45" name="大かっこ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104899" y="6648450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64</xdr:col>
      <xdr:colOff>161924</xdr:colOff>
      <xdr:row>2</xdr:row>
      <xdr:rowOff>95250</xdr:rowOff>
    </xdr:from>
    <xdr:to>
      <xdr:col>70</xdr:col>
      <xdr:colOff>0</xdr:colOff>
      <xdr:row>5</xdr:row>
      <xdr:rowOff>95250</xdr:rowOff>
    </xdr:to>
    <xdr:sp macro="" textlink="">
      <xdr:nvSpPr>
        <xdr:cNvPr id="61" name="大かっこ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12058649" y="590550"/>
          <a:ext cx="714376" cy="6477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285749</xdr:colOff>
      <xdr:row>4</xdr:row>
      <xdr:rowOff>95250</xdr:rowOff>
    </xdr:from>
    <xdr:to>
      <xdr:col>36</xdr:col>
      <xdr:colOff>66675</xdr:colOff>
      <xdr:row>7</xdr:row>
      <xdr:rowOff>95250</xdr:rowOff>
    </xdr:to>
    <xdr:sp macro="" textlink="">
      <xdr:nvSpPr>
        <xdr:cNvPr id="74" name="大かっこ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238874" y="1047750"/>
          <a:ext cx="723901" cy="5715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285749</xdr:colOff>
      <xdr:row>8</xdr:row>
      <xdr:rowOff>95250</xdr:rowOff>
    </xdr:from>
    <xdr:to>
      <xdr:col>36</xdr:col>
      <xdr:colOff>66675</xdr:colOff>
      <xdr:row>11</xdr:row>
      <xdr:rowOff>95250</xdr:rowOff>
    </xdr:to>
    <xdr:sp macro="" textlink="">
      <xdr:nvSpPr>
        <xdr:cNvPr id="75" name="大かっこ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238874" y="1809750"/>
          <a:ext cx="723901" cy="5715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285749</xdr:colOff>
      <xdr:row>12</xdr:row>
      <xdr:rowOff>95250</xdr:rowOff>
    </xdr:from>
    <xdr:to>
      <xdr:col>36</xdr:col>
      <xdr:colOff>66675</xdr:colOff>
      <xdr:row>15</xdr:row>
      <xdr:rowOff>95250</xdr:rowOff>
    </xdr:to>
    <xdr:sp macro="" textlink="">
      <xdr:nvSpPr>
        <xdr:cNvPr id="76" name="大かっこ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238874" y="2571750"/>
          <a:ext cx="723901" cy="5715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285749</xdr:colOff>
      <xdr:row>16</xdr:row>
      <xdr:rowOff>95250</xdr:rowOff>
    </xdr:from>
    <xdr:to>
      <xdr:col>36</xdr:col>
      <xdr:colOff>66675</xdr:colOff>
      <xdr:row>19</xdr:row>
      <xdr:rowOff>95250</xdr:rowOff>
    </xdr:to>
    <xdr:sp macro="" textlink="">
      <xdr:nvSpPr>
        <xdr:cNvPr id="78" name="大かっこ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238874" y="4095750"/>
          <a:ext cx="723901" cy="5715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285749</xdr:colOff>
      <xdr:row>20</xdr:row>
      <xdr:rowOff>95250</xdr:rowOff>
    </xdr:from>
    <xdr:to>
      <xdr:col>36</xdr:col>
      <xdr:colOff>66675</xdr:colOff>
      <xdr:row>23</xdr:row>
      <xdr:rowOff>95250</xdr:rowOff>
    </xdr:to>
    <xdr:sp macro="" textlink="">
      <xdr:nvSpPr>
        <xdr:cNvPr id="79" name="大かっこ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238874" y="4857750"/>
          <a:ext cx="723901" cy="5715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285749</xdr:colOff>
      <xdr:row>24</xdr:row>
      <xdr:rowOff>95250</xdr:rowOff>
    </xdr:from>
    <xdr:to>
      <xdr:col>36</xdr:col>
      <xdr:colOff>66675</xdr:colOff>
      <xdr:row>27</xdr:row>
      <xdr:rowOff>95250</xdr:rowOff>
    </xdr:to>
    <xdr:sp macro="" textlink="">
      <xdr:nvSpPr>
        <xdr:cNvPr id="80" name="大かっこ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238874" y="5619750"/>
          <a:ext cx="723901" cy="5715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285749</xdr:colOff>
      <xdr:row>28</xdr:row>
      <xdr:rowOff>95250</xdr:rowOff>
    </xdr:from>
    <xdr:to>
      <xdr:col>36</xdr:col>
      <xdr:colOff>66675</xdr:colOff>
      <xdr:row>31</xdr:row>
      <xdr:rowOff>95250</xdr:rowOff>
    </xdr:to>
    <xdr:sp macro="" textlink="">
      <xdr:nvSpPr>
        <xdr:cNvPr id="81" name="大かっこ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238874" y="6381750"/>
          <a:ext cx="723901" cy="5715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285749</xdr:colOff>
      <xdr:row>32</xdr:row>
      <xdr:rowOff>95250</xdr:rowOff>
    </xdr:from>
    <xdr:to>
      <xdr:col>36</xdr:col>
      <xdr:colOff>66675</xdr:colOff>
      <xdr:row>35</xdr:row>
      <xdr:rowOff>95250</xdr:rowOff>
    </xdr:to>
    <xdr:sp macro="" textlink="">
      <xdr:nvSpPr>
        <xdr:cNvPr id="82" name="大かっこ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238874" y="7143750"/>
          <a:ext cx="723901" cy="5715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285749</xdr:colOff>
      <xdr:row>36</xdr:row>
      <xdr:rowOff>95250</xdr:rowOff>
    </xdr:from>
    <xdr:to>
      <xdr:col>18</xdr:col>
      <xdr:colOff>66675</xdr:colOff>
      <xdr:row>39</xdr:row>
      <xdr:rowOff>95250</xdr:rowOff>
    </xdr:to>
    <xdr:sp macro="" textlink="">
      <xdr:nvSpPr>
        <xdr:cNvPr id="62" name="大かっこ 61">
          <a:extLst>
            <a:ext uri="{FF2B5EF4-FFF2-40B4-BE49-F238E27FC236}">
              <a16:creationId xmlns:a16="http://schemas.microsoft.com/office/drawing/2014/main" id="{41CEE887-3575-4A2F-B04C-19D2C18D0590}"/>
            </a:ext>
          </a:extLst>
        </xdr:cNvPr>
        <xdr:cNvSpPr/>
      </xdr:nvSpPr>
      <xdr:spPr>
        <a:xfrm>
          <a:off x="2617469" y="7136130"/>
          <a:ext cx="657226" cy="5715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285749</xdr:colOff>
      <xdr:row>36</xdr:row>
      <xdr:rowOff>95250</xdr:rowOff>
    </xdr:from>
    <xdr:to>
      <xdr:col>27</xdr:col>
      <xdr:colOff>66675</xdr:colOff>
      <xdr:row>39</xdr:row>
      <xdr:rowOff>95250</xdr:rowOff>
    </xdr:to>
    <xdr:sp macro="" textlink="">
      <xdr:nvSpPr>
        <xdr:cNvPr id="63" name="大かっこ 62">
          <a:extLst>
            <a:ext uri="{FF2B5EF4-FFF2-40B4-BE49-F238E27FC236}">
              <a16:creationId xmlns:a16="http://schemas.microsoft.com/office/drawing/2014/main" id="{5647724E-FE6A-4FCC-BC69-F9EAE687D39B}"/>
            </a:ext>
          </a:extLst>
        </xdr:cNvPr>
        <xdr:cNvSpPr/>
      </xdr:nvSpPr>
      <xdr:spPr>
        <a:xfrm>
          <a:off x="2617469" y="7136130"/>
          <a:ext cx="657226" cy="5715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285749</xdr:colOff>
      <xdr:row>36</xdr:row>
      <xdr:rowOff>95250</xdr:rowOff>
    </xdr:from>
    <xdr:to>
      <xdr:col>36</xdr:col>
      <xdr:colOff>66675</xdr:colOff>
      <xdr:row>39</xdr:row>
      <xdr:rowOff>95250</xdr:rowOff>
    </xdr:to>
    <xdr:sp macro="" textlink="">
      <xdr:nvSpPr>
        <xdr:cNvPr id="65" name="大かっこ 64">
          <a:extLst>
            <a:ext uri="{FF2B5EF4-FFF2-40B4-BE49-F238E27FC236}">
              <a16:creationId xmlns:a16="http://schemas.microsoft.com/office/drawing/2014/main" id="{EE017617-9E05-447D-9371-051D4F626F8E}"/>
            </a:ext>
          </a:extLst>
        </xdr:cNvPr>
        <xdr:cNvSpPr/>
      </xdr:nvSpPr>
      <xdr:spPr>
        <a:xfrm>
          <a:off x="2617469" y="7136130"/>
          <a:ext cx="657226" cy="5715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285749</xdr:colOff>
      <xdr:row>36</xdr:row>
      <xdr:rowOff>95250</xdr:rowOff>
    </xdr:from>
    <xdr:to>
      <xdr:col>8</xdr:col>
      <xdr:colOff>66675</xdr:colOff>
      <xdr:row>39</xdr:row>
      <xdr:rowOff>95250</xdr:rowOff>
    </xdr:to>
    <xdr:sp macro="" textlink="">
      <xdr:nvSpPr>
        <xdr:cNvPr id="66" name="大かっこ 65">
          <a:extLst>
            <a:ext uri="{FF2B5EF4-FFF2-40B4-BE49-F238E27FC236}">
              <a16:creationId xmlns:a16="http://schemas.microsoft.com/office/drawing/2014/main" id="{E4925F16-DD79-4444-A5AD-EC7A571DFBB2}"/>
            </a:ext>
          </a:extLst>
        </xdr:cNvPr>
        <xdr:cNvSpPr/>
      </xdr:nvSpPr>
      <xdr:spPr>
        <a:xfrm>
          <a:off x="1116329" y="7136130"/>
          <a:ext cx="657226" cy="5715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285749</xdr:colOff>
      <xdr:row>4</xdr:row>
      <xdr:rowOff>95250</xdr:rowOff>
    </xdr:from>
    <xdr:to>
      <xdr:col>27</xdr:col>
      <xdr:colOff>66675</xdr:colOff>
      <xdr:row>7</xdr:row>
      <xdr:rowOff>95250</xdr:rowOff>
    </xdr:to>
    <xdr:sp macro="" textlink="">
      <xdr:nvSpPr>
        <xdr:cNvPr id="67" name="大かっこ 66">
          <a:extLst>
            <a:ext uri="{FF2B5EF4-FFF2-40B4-BE49-F238E27FC236}">
              <a16:creationId xmlns:a16="http://schemas.microsoft.com/office/drawing/2014/main" id="{5B9EF934-3823-44F9-A1CF-50FB5414C572}"/>
            </a:ext>
          </a:extLst>
        </xdr:cNvPr>
        <xdr:cNvSpPr/>
      </xdr:nvSpPr>
      <xdr:spPr>
        <a:xfrm>
          <a:off x="2617469" y="1040130"/>
          <a:ext cx="657226" cy="5715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64"/>
  <sheetViews>
    <sheetView tabSelected="1" view="pageBreakPreview" zoomScaleNormal="100" zoomScaleSheetLayoutView="100" workbookViewId="0">
      <selection activeCell="AQ29" sqref="AQ29"/>
    </sheetView>
  </sheetViews>
  <sheetFormatPr defaultColWidth="9" defaultRowHeight="12" x14ac:dyDescent="0.15"/>
  <cols>
    <col min="1" max="1" width="3" style="56" customWidth="1"/>
    <col min="2" max="2" width="7.125" style="56" customWidth="1"/>
    <col min="3" max="3" width="3.5" style="56" customWidth="1"/>
    <col min="4" max="4" width="2.625" style="56" customWidth="1"/>
    <col min="5" max="5" width="1" style="56" customWidth="1"/>
    <col min="6" max="6" width="2.625" style="56" customWidth="1"/>
    <col min="7" max="7" width="2.375" style="56" bestFit="1" customWidth="1"/>
    <col min="8" max="8" width="2.625" style="56" customWidth="1"/>
    <col min="9" max="9" width="1" style="56" customWidth="1"/>
    <col min="10" max="10" width="2.625" style="56" customWidth="1"/>
    <col min="11" max="11" width="3.5" style="56" customWidth="1"/>
    <col min="12" max="12" width="7.125" style="56" customWidth="1"/>
    <col min="13" max="13" width="3.5" style="56" customWidth="1"/>
    <col min="14" max="14" width="2.625" style="56" customWidth="1"/>
    <col min="15" max="15" width="1" style="56" customWidth="1"/>
    <col min="16" max="16" width="2.625" style="56" customWidth="1"/>
    <col min="17" max="17" width="2.375" style="56" bestFit="1" customWidth="1"/>
    <col min="18" max="18" width="2.625" style="56" customWidth="1"/>
    <col min="19" max="19" width="1" style="56" customWidth="1"/>
    <col min="20" max="20" width="2.625" style="56" customWidth="1"/>
    <col min="21" max="22" width="3.5" style="56" customWidth="1"/>
    <col min="23" max="23" width="2.625" style="56" customWidth="1"/>
    <col min="24" max="24" width="1" style="56" customWidth="1"/>
    <col min="25" max="25" width="2.625" style="56" customWidth="1"/>
    <col min="26" max="26" width="2.375" style="56" bestFit="1" customWidth="1"/>
    <col min="27" max="27" width="2.625" style="56" customWidth="1"/>
    <col min="28" max="28" width="1" style="56" customWidth="1"/>
    <col min="29" max="29" width="2.625" style="56" customWidth="1"/>
    <col min="30" max="31" width="3.5" style="56" customWidth="1"/>
    <col min="32" max="32" width="2.625" style="56" customWidth="1"/>
    <col min="33" max="33" width="1" style="56" customWidth="1"/>
    <col min="34" max="34" width="2.625" style="56" customWidth="1"/>
    <col min="35" max="35" width="3.5" style="56" customWidth="1"/>
    <col min="36" max="36" width="2.625" style="56" customWidth="1"/>
    <col min="37" max="37" width="1" style="56" customWidth="1"/>
    <col min="38" max="38" width="2.625" style="56" customWidth="1"/>
    <col min="39" max="39" width="3.5" style="56" customWidth="1"/>
    <col min="40" max="48" width="3.5" style="1" customWidth="1"/>
    <col min="49" max="50" width="1.25" style="1" customWidth="1"/>
    <col min="51" max="62" width="4.25" style="1" customWidth="1"/>
    <col min="63" max="63" width="2.125" style="1" customWidth="1"/>
    <col min="64" max="64" width="2.875" style="1" customWidth="1"/>
    <col min="65" max="65" width="2.125" style="1" customWidth="1"/>
    <col min="66" max="66" width="1.25" style="1" customWidth="1"/>
    <col min="67" max="68" width="2.125" style="1" customWidth="1"/>
    <col min="69" max="69" width="2.25" style="1" customWidth="1"/>
    <col min="70" max="70" width="1.625" style="1" customWidth="1"/>
    <col min="71" max="71" width="2.125" style="1" customWidth="1"/>
    <col min="72" max="72" width="3" style="1" customWidth="1"/>
    <col min="73" max="16384" width="9" style="1"/>
  </cols>
  <sheetData>
    <row r="1" spans="1:72" s="34" customFormat="1" ht="19.5" customHeight="1" x14ac:dyDescent="0.15">
      <c r="A1" s="130">
        <v>2023</v>
      </c>
      <c r="B1" s="130"/>
      <c r="C1" s="130" t="s">
        <v>47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200" t="s">
        <v>61</v>
      </c>
      <c r="AF1" s="200"/>
      <c r="AG1" s="200"/>
      <c r="AH1" s="200"/>
      <c r="AI1" s="200"/>
      <c r="AJ1" s="200"/>
      <c r="AK1" s="200"/>
      <c r="AL1" s="200"/>
      <c r="AM1" s="54"/>
      <c r="AN1" s="51"/>
      <c r="AO1" s="51"/>
      <c r="AP1" s="51"/>
      <c r="AQ1" s="51"/>
      <c r="AR1" s="51"/>
      <c r="AS1" s="51"/>
      <c r="AT1" s="51"/>
      <c r="AU1" s="51"/>
      <c r="AV1" s="51"/>
    </row>
    <row r="2" spans="1:72" ht="19.5" customHeight="1" thickBot="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72" ht="18" customHeight="1" thickBot="1" x14ac:dyDescent="0.2">
      <c r="A3" s="165" t="s">
        <v>16</v>
      </c>
      <c r="B3" s="136"/>
      <c r="C3" s="165" t="s">
        <v>43</v>
      </c>
      <c r="D3" s="135"/>
      <c r="E3" s="135"/>
      <c r="F3" s="135"/>
      <c r="G3" s="135"/>
      <c r="H3" s="135"/>
      <c r="I3" s="135"/>
      <c r="J3" s="135"/>
      <c r="K3" s="137"/>
      <c r="L3" s="97"/>
      <c r="M3" s="134" t="s">
        <v>43</v>
      </c>
      <c r="N3" s="135"/>
      <c r="O3" s="135"/>
      <c r="P3" s="135"/>
      <c r="Q3" s="135"/>
      <c r="R3" s="135"/>
      <c r="S3" s="135"/>
      <c r="T3" s="135"/>
      <c r="U3" s="136"/>
      <c r="V3" s="165" t="s">
        <v>43</v>
      </c>
      <c r="W3" s="135"/>
      <c r="X3" s="135"/>
      <c r="Y3" s="135"/>
      <c r="Z3" s="135"/>
      <c r="AA3" s="135"/>
      <c r="AB3" s="135"/>
      <c r="AC3" s="135"/>
      <c r="AD3" s="137"/>
      <c r="AE3" s="134"/>
      <c r="AF3" s="135"/>
      <c r="AG3" s="135"/>
      <c r="AH3" s="135"/>
      <c r="AI3" s="135"/>
      <c r="AJ3" s="135"/>
      <c r="AK3" s="135"/>
      <c r="AL3" s="135"/>
      <c r="AM3" s="137"/>
      <c r="AN3" s="52"/>
      <c r="AO3" s="52"/>
      <c r="AP3" s="52"/>
      <c r="AQ3" s="52"/>
      <c r="AR3" s="52"/>
      <c r="AS3" s="52"/>
      <c r="AT3" s="52"/>
      <c r="AU3" s="52"/>
      <c r="AV3" s="52"/>
      <c r="AY3" s="2"/>
      <c r="AZ3" s="3" t="s">
        <v>17</v>
      </c>
      <c r="BB3" s="131" t="s">
        <v>33</v>
      </c>
      <c r="BC3" s="132"/>
      <c r="BD3" s="132"/>
      <c r="BE3" s="132"/>
      <c r="BF3" s="132"/>
      <c r="BG3" s="132"/>
      <c r="BH3" s="132"/>
      <c r="BI3" s="132"/>
      <c r="BJ3" s="133"/>
      <c r="BL3" s="171"/>
      <c r="BM3" s="125" t="str">
        <f>IF(OR(BO3="",BO6=""),"",BO3+BO6)</f>
        <v/>
      </c>
      <c r="BN3" s="4"/>
      <c r="BO3" s="5"/>
      <c r="BP3" s="6" t="s">
        <v>1</v>
      </c>
      <c r="BQ3" s="5"/>
      <c r="BR3" s="7"/>
      <c r="BS3" s="198" t="str">
        <f>IF(OR(BQ3="",BQ6=""),"",BQ3+BQ6)</f>
        <v/>
      </c>
      <c r="BT3" s="177"/>
    </row>
    <row r="4" spans="1:72" ht="18" customHeight="1" thickBot="1" x14ac:dyDescent="0.2">
      <c r="A4" s="57" t="s">
        <v>15</v>
      </c>
      <c r="B4" s="215" t="s">
        <v>68</v>
      </c>
      <c r="C4" s="216" t="s">
        <v>59</v>
      </c>
      <c r="D4" s="217"/>
      <c r="E4" s="217"/>
      <c r="F4" s="217"/>
      <c r="G4" s="217"/>
      <c r="H4" s="217"/>
      <c r="I4" s="217"/>
      <c r="J4" s="217"/>
      <c r="K4" s="218"/>
      <c r="L4" s="215" t="s">
        <v>69</v>
      </c>
      <c r="M4" s="219" t="s">
        <v>60</v>
      </c>
      <c r="N4" s="217"/>
      <c r="O4" s="217"/>
      <c r="P4" s="217"/>
      <c r="Q4" s="217"/>
      <c r="R4" s="217"/>
      <c r="S4" s="217"/>
      <c r="T4" s="217"/>
      <c r="U4" s="220"/>
      <c r="V4" s="216" t="s">
        <v>70</v>
      </c>
      <c r="W4" s="217"/>
      <c r="X4" s="217"/>
      <c r="Y4" s="217"/>
      <c r="Z4" s="217"/>
      <c r="AA4" s="217"/>
      <c r="AB4" s="217"/>
      <c r="AC4" s="217"/>
      <c r="AD4" s="218"/>
      <c r="AE4" s="221"/>
      <c r="AF4" s="217"/>
      <c r="AG4" s="217"/>
      <c r="AH4" s="217"/>
      <c r="AI4" s="217"/>
      <c r="AJ4" s="217"/>
      <c r="AK4" s="217"/>
      <c r="AL4" s="217"/>
      <c r="AM4" s="218"/>
      <c r="AN4" s="53"/>
      <c r="AO4" s="53"/>
      <c r="AP4" s="53"/>
      <c r="AQ4" s="53"/>
      <c r="AR4" s="53"/>
      <c r="AS4" s="53"/>
      <c r="AT4" s="53"/>
      <c r="AU4" s="53"/>
      <c r="AV4" s="53"/>
      <c r="BL4" s="172"/>
      <c r="BM4" s="113"/>
      <c r="BN4" s="199" t="s">
        <v>41</v>
      </c>
      <c r="BO4" s="199"/>
      <c r="BP4" s="199"/>
      <c r="BQ4" s="199"/>
      <c r="BR4" s="199"/>
      <c r="BS4" s="152"/>
      <c r="BT4" s="178"/>
    </row>
    <row r="5" spans="1:72" ht="15" customHeight="1" x14ac:dyDescent="0.15">
      <c r="A5" s="169" t="s">
        <v>0</v>
      </c>
      <c r="B5" s="276">
        <v>0.45833333333333331</v>
      </c>
      <c r="C5" s="222" t="s">
        <v>50</v>
      </c>
      <c r="D5" s="223">
        <f>(F5+F8)</f>
        <v>5</v>
      </c>
      <c r="E5" s="224"/>
      <c r="F5" s="225">
        <v>2</v>
      </c>
      <c r="G5" s="226" t="s">
        <v>1</v>
      </c>
      <c r="H5" s="225">
        <v>0</v>
      </c>
      <c r="I5" s="225"/>
      <c r="J5" s="223">
        <f>(H5+H8)</f>
        <v>0</v>
      </c>
      <c r="K5" s="227" t="s">
        <v>52</v>
      </c>
      <c r="L5" s="228">
        <v>0.41666666666666669</v>
      </c>
      <c r="M5" s="229" t="s">
        <v>50</v>
      </c>
      <c r="N5" s="230">
        <f>(P5+P8)</f>
        <v>4</v>
      </c>
      <c r="O5" s="231"/>
      <c r="P5" s="232">
        <v>1</v>
      </c>
      <c r="Q5" s="233" t="s">
        <v>1</v>
      </c>
      <c r="R5" s="232">
        <v>0</v>
      </c>
      <c r="S5" s="232"/>
      <c r="T5" s="230">
        <f>(R5+R8)</f>
        <v>0</v>
      </c>
      <c r="U5" s="234" t="s">
        <v>48</v>
      </c>
      <c r="V5" s="235" t="s">
        <v>54</v>
      </c>
      <c r="W5" s="230">
        <f>(Y5+Y8)</f>
        <v>0</v>
      </c>
      <c r="X5" s="231"/>
      <c r="Y5" s="232"/>
      <c r="Z5" s="233" t="s">
        <v>1</v>
      </c>
      <c r="AA5" s="232"/>
      <c r="AB5" s="232"/>
      <c r="AC5" s="230">
        <f>(AA5+AA8)</f>
        <v>0</v>
      </c>
      <c r="AD5" s="234" t="s">
        <v>51</v>
      </c>
      <c r="AE5" s="235"/>
      <c r="AF5" s="230">
        <f>(AH5+AH8)</f>
        <v>0</v>
      </c>
      <c r="AG5" s="231"/>
      <c r="AH5" s="232"/>
      <c r="AI5" s="233" t="s">
        <v>1</v>
      </c>
      <c r="AJ5" s="232"/>
      <c r="AK5" s="232"/>
      <c r="AL5" s="230">
        <f>(AJ5+AJ8)</f>
        <v>0</v>
      </c>
      <c r="AM5" s="236"/>
      <c r="AN5" s="48"/>
      <c r="AO5" s="48"/>
      <c r="AP5" s="48"/>
      <c r="AQ5" s="48"/>
      <c r="AR5" s="48"/>
      <c r="AS5" s="48"/>
      <c r="AT5" s="48"/>
      <c r="AU5" s="48"/>
      <c r="AV5" s="48"/>
      <c r="AY5" s="8"/>
      <c r="AZ5" s="3" t="s">
        <v>18</v>
      </c>
      <c r="BL5" s="172"/>
      <c r="BM5" s="113"/>
      <c r="BN5" s="199" t="s">
        <v>42</v>
      </c>
      <c r="BO5" s="199"/>
      <c r="BP5" s="199"/>
      <c r="BQ5" s="199"/>
      <c r="BR5" s="199"/>
      <c r="BS5" s="152"/>
      <c r="BT5" s="178"/>
    </row>
    <row r="6" spans="1:72" ht="15" customHeight="1" x14ac:dyDescent="0.15">
      <c r="A6" s="169"/>
      <c r="B6" s="276"/>
      <c r="C6" s="237"/>
      <c r="D6" s="230"/>
      <c r="E6" s="238" t="s">
        <v>62</v>
      </c>
      <c r="F6" s="238"/>
      <c r="G6" s="238"/>
      <c r="H6" s="238"/>
      <c r="I6" s="238"/>
      <c r="J6" s="230"/>
      <c r="K6" s="239"/>
      <c r="L6" s="228"/>
      <c r="M6" s="240"/>
      <c r="N6" s="230"/>
      <c r="O6" s="238" t="s">
        <v>52</v>
      </c>
      <c r="P6" s="238"/>
      <c r="Q6" s="238"/>
      <c r="R6" s="238"/>
      <c r="S6" s="238"/>
      <c r="T6" s="230"/>
      <c r="U6" s="234"/>
      <c r="V6" s="237"/>
      <c r="W6" s="230"/>
      <c r="X6" s="238" t="s">
        <v>49</v>
      </c>
      <c r="Y6" s="238"/>
      <c r="Z6" s="238"/>
      <c r="AA6" s="238"/>
      <c r="AB6" s="238"/>
      <c r="AC6" s="230"/>
      <c r="AD6" s="234"/>
      <c r="AE6" s="237"/>
      <c r="AF6" s="230"/>
      <c r="AG6" s="238"/>
      <c r="AH6" s="238"/>
      <c r="AI6" s="238"/>
      <c r="AJ6" s="238"/>
      <c r="AK6" s="238"/>
      <c r="AL6" s="230"/>
      <c r="AM6" s="239"/>
      <c r="AN6" s="48"/>
      <c r="AO6" s="48"/>
      <c r="AP6" s="48"/>
      <c r="AQ6" s="48"/>
      <c r="AR6" s="48"/>
      <c r="AS6" s="48"/>
      <c r="AT6" s="48"/>
      <c r="AU6" s="48"/>
      <c r="AV6" s="48"/>
      <c r="BL6" s="180"/>
      <c r="BM6" s="114"/>
      <c r="BN6" s="9"/>
      <c r="BO6" s="10"/>
      <c r="BP6" s="11" t="s">
        <v>1</v>
      </c>
      <c r="BQ6" s="10"/>
      <c r="BR6" s="12"/>
      <c r="BS6" s="166"/>
      <c r="BT6" s="179"/>
    </row>
    <row r="7" spans="1:72" ht="15" customHeight="1" x14ac:dyDescent="0.15">
      <c r="A7" s="169"/>
      <c r="B7" s="276"/>
      <c r="C7" s="237"/>
      <c r="D7" s="230"/>
      <c r="E7" s="238"/>
      <c r="F7" s="238"/>
      <c r="G7" s="238"/>
      <c r="H7" s="238"/>
      <c r="I7" s="238"/>
      <c r="J7" s="230"/>
      <c r="K7" s="239"/>
      <c r="L7" s="228"/>
      <c r="M7" s="240"/>
      <c r="N7" s="230"/>
      <c r="O7" s="238"/>
      <c r="P7" s="238"/>
      <c r="Q7" s="238"/>
      <c r="R7" s="238"/>
      <c r="S7" s="238"/>
      <c r="T7" s="230"/>
      <c r="U7" s="234"/>
      <c r="V7" s="237"/>
      <c r="W7" s="230"/>
      <c r="X7" s="238"/>
      <c r="Y7" s="238"/>
      <c r="Z7" s="238"/>
      <c r="AA7" s="238"/>
      <c r="AB7" s="238"/>
      <c r="AC7" s="230"/>
      <c r="AD7" s="234"/>
      <c r="AE7" s="237"/>
      <c r="AF7" s="230"/>
      <c r="AG7" s="238"/>
      <c r="AH7" s="238"/>
      <c r="AI7" s="238"/>
      <c r="AJ7" s="238"/>
      <c r="AK7" s="238"/>
      <c r="AL7" s="230"/>
      <c r="AM7" s="239"/>
      <c r="AN7" s="48"/>
      <c r="AO7" s="48"/>
      <c r="AP7" s="48"/>
      <c r="AQ7" s="48"/>
      <c r="AR7" s="48"/>
      <c r="AS7" s="48"/>
      <c r="AT7" s="48"/>
      <c r="AU7" s="48"/>
      <c r="AV7" s="48"/>
    </row>
    <row r="8" spans="1:72" ht="15" customHeight="1" x14ac:dyDescent="0.15">
      <c r="A8" s="170"/>
      <c r="B8" s="277"/>
      <c r="C8" s="241"/>
      <c r="D8" s="242"/>
      <c r="E8" s="243"/>
      <c r="F8" s="244">
        <v>3</v>
      </c>
      <c r="G8" s="245" t="s">
        <v>1</v>
      </c>
      <c r="H8" s="244">
        <v>0</v>
      </c>
      <c r="I8" s="244"/>
      <c r="J8" s="242"/>
      <c r="K8" s="246"/>
      <c r="L8" s="247"/>
      <c r="M8" s="248"/>
      <c r="N8" s="249"/>
      <c r="O8" s="250"/>
      <c r="P8" s="251">
        <v>3</v>
      </c>
      <c r="Q8" s="252" t="s">
        <v>1</v>
      </c>
      <c r="R8" s="251">
        <v>0</v>
      </c>
      <c r="S8" s="251"/>
      <c r="T8" s="249"/>
      <c r="U8" s="253"/>
      <c r="V8" s="241"/>
      <c r="W8" s="249"/>
      <c r="X8" s="250"/>
      <c r="Y8" s="251"/>
      <c r="Z8" s="252" t="s">
        <v>1</v>
      </c>
      <c r="AA8" s="251"/>
      <c r="AB8" s="251"/>
      <c r="AC8" s="249"/>
      <c r="AD8" s="253"/>
      <c r="AE8" s="241"/>
      <c r="AF8" s="249"/>
      <c r="AG8" s="250"/>
      <c r="AH8" s="251"/>
      <c r="AI8" s="252" t="s">
        <v>1</v>
      </c>
      <c r="AJ8" s="251"/>
      <c r="AK8" s="251"/>
      <c r="AL8" s="249"/>
      <c r="AM8" s="254"/>
      <c r="AN8" s="48"/>
      <c r="AO8" s="48"/>
      <c r="AP8" s="48"/>
      <c r="AQ8" s="48"/>
      <c r="AR8" s="48"/>
      <c r="AS8" s="48"/>
      <c r="AT8" s="48"/>
      <c r="AU8" s="48"/>
      <c r="AV8" s="48"/>
      <c r="AY8" s="3" t="s">
        <v>21</v>
      </c>
    </row>
    <row r="9" spans="1:72" ht="15" customHeight="1" x14ac:dyDescent="0.15">
      <c r="A9" s="168" t="s">
        <v>2</v>
      </c>
      <c r="B9" s="278">
        <v>0.4861111111111111</v>
      </c>
      <c r="C9" s="237" t="s">
        <v>48</v>
      </c>
      <c r="D9" s="230">
        <f t="shared" ref="D9" si="0">(F9+F12)</f>
        <v>2</v>
      </c>
      <c r="E9" s="231"/>
      <c r="F9" s="232">
        <v>2</v>
      </c>
      <c r="G9" s="233" t="s">
        <v>1</v>
      </c>
      <c r="H9" s="232">
        <v>1</v>
      </c>
      <c r="I9" s="232"/>
      <c r="J9" s="230">
        <f t="shared" ref="J9" si="1">(H9+H12)</f>
        <v>1</v>
      </c>
      <c r="K9" s="239" t="s">
        <v>53</v>
      </c>
      <c r="L9" s="255">
        <v>0.44444444444444442</v>
      </c>
      <c r="M9" s="229" t="s">
        <v>49</v>
      </c>
      <c r="N9" s="223">
        <f t="shared" ref="N9" si="2">(P9+P12)</f>
        <v>1</v>
      </c>
      <c r="O9" s="224"/>
      <c r="P9" s="225">
        <v>1</v>
      </c>
      <c r="Q9" s="226" t="s">
        <v>1</v>
      </c>
      <c r="R9" s="225">
        <v>0</v>
      </c>
      <c r="S9" s="225"/>
      <c r="T9" s="223">
        <f t="shared" ref="T9" si="3">(R9+R12)</f>
        <v>0</v>
      </c>
      <c r="U9" s="256" t="s">
        <v>53</v>
      </c>
      <c r="V9" s="222" t="s">
        <v>48</v>
      </c>
      <c r="W9" s="223">
        <f t="shared" ref="W9" si="4">(Y9+Y12)</f>
        <v>0</v>
      </c>
      <c r="X9" s="224"/>
      <c r="Y9" s="225"/>
      <c r="Z9" s="226" t="s">
        <v>1</v>
      </c>
      <c r="AA9" s="225"/>
      <c r="AB9" s="225"/>
      <c r="AC9" s="223">
        <f t="shared" ref="AC9" si="5">(AA9+AA12)</f>
        <v>0</v>
      </c>
      <c r="AD9" s="256" t="s">
        <v>53</v>
      </c>
      <c r="AE9" s="222"/>
      <c r="AF9" s="223">
        <f t="shared" ref="AF9" si="6">(AH9+AH12)</f>
        <v>0</v>
      </c>
      <c r="AG9" s="224"/>
      <c r="AH9" s="225"/>
      <c r="AI9" s="226" t="s">
        <v>1</v>
      </c>
      <c r="AJ9" s="225"/>
      <c r="AK9" s="225"/>
      <c r="AL9" s="223">
        <f t="shared" ref="AL9" si="7">(AJ9+AJ12)</f>
        <v>0</v>
      </c>
      <c r="AM9" s="227"/>
      <c r="AN9" s="48"/>
      <c r="AO9" s="48"/>
      <c r="AP9" s="48"/>
      <c r="AQ9" s="48"/>
      <c r="AR9" s="48"/>
      <c r="AS9" s="48"/>
      <c r="AT9" s="48"/>
      <c r="AU9" s="48"/>
      <c r="AV9" s="48"/>
      <c r="AY9" s="13">
        <v>1</v>
      </c>
      <c r="AZ9" s="13">
        <v>2</v>
      </c>
      <c r="BA9" s="14">
        <v>3</v>
      </c>
      <c r="BB9" s="13">
        <v>4</v>
      </c>
      <c r="BC9" s="15">
        <v>5</v>
      </c>
      <c r="BD9" s="13">
        <v>6</v>
      </c>
      <c r="BE9" s="15">
        <v>7</v>
      </c>
      <c r="BF9" s="13">
        <v>8</v>
      </c>
      <c r="BG9" s="13">
        <v>9</v>
      </c>
      <c r="BH9" s="13">
        <v>10</v>
      </c>
      <c r="BI9" s="13">
        <v>11</v>
      </c>
      <c r="BJ9" s="13">
        <v>12</v>
      </c>
    </row>
    <row r="10" spans="1:72" ht="15" customHeight="1" x14ac:dyDescent="0.15">
      <c r="A10" s="169"/>
      <c r="B10" s="276"/>
      <c r="C10" s="237"/>
      <c r="D10" s="230"/>
      <c r="E10" s="238" t="s">
        <v>63</v>
      </c>
      <c r="F10" s="238"/>
      <c r="G10" s="238"/>
      <c r="H10" s="238"/>
      <c r="I10" s="238"/>
      <c r="J10" s="230"/>
      <c r="K10" s="239"/>
      <c r="L10" s="228"/>
      <c r="M10" s="240"/>
      <c r="N10" s="230"/>
      <c r="O10" s="238" t="s">
        <v>50</v>
      </c>
      <c r="P10" s="238"/>
      <c r="Q10" s="238"/>
      <c r="R10" s="238"/>
      <c r="S10" s="238"/>
      <c r="T10" s="230"/>
      <c r="U10" s="234"/>
      <c r="V10" s="237"/>
      <c r="W10" s="230"/>
      <c r="X10" s="238" t="s">
        <v>52</v>
      </c>
      <c r="Y10" s="238"/>
      <c r="Z10" s="238"/>
      <c r="AA10" s="238"/>
      <c r="AB10" s="238"/>
      <c r="AC10" s="230"/>
      <c r="AD10" s="234"/>
      <c r="AE10" s="237"/>
      <c r="AF10" s="230"/>
      <c r="AG10" s="238"/>
      <c r="AH10" s="238"/>
      <c r="AI10" s="238"/>
      <c r="AJ10" s="238"/>
      <c r="AK10" s="238"/>
      <c r="AL10" s="230"/>
      <c r="AM10" s="239"/>
      <c r="AN10" s="48"/>
      <c r="AO10" s="48"/>
      <c r="AP10" s="48"/>
      <c r="AQ10" s="48"/>
      <c r="AR10" s="48"/>
      <c r="AS10" s="48"/>
      <c r="AT10" s="48"/>
      <c r="AU10" s="48"/>
      <c r="AV10" s="48"/>
      <c r="AY10" s="139"/>
      <c r="AZ10" s="139"/>
      <c r="BA10" s="141"/>
      <c r="BB10" s="139"/>
      <c r="BC10" s="143"/>
      <c r="BD10" s="139"/>
      <c r="BE10" s="143"/>
      <c r="BF10" s="139"/>
      <c r="BG10" s="139"/>
      <c r="BH10" s="139"/>
      <c r="BI10" s="139"/>
      <c r="BJ10" s="139"/>
    </row>
    <row r="11" spans="1:72" ht="15" customHeight="1" x14ac:dyDescent="0.15">
      <c r="A11" s="169"/>
      <c r="B11" s="276"/>
      <c r="C11" s="237"/>
      <c r="D11" s="230"/>
      <c r="E11" s="238"/>
      <c r="F11" s="238"/>
      <c r="G11" s="238"/>
      <c r="H11" s="238"/>
      <c r="I11" s="238"/>
      <c r="J11" s="230"/>
      <c r="K11" s="239"/>
      <c r="L11" s="228"/>
      <c r="M11" s="240"/>
      <c r="N11" s="230"/>
      <c r="O11" s="238"/>
      <c r="P11" s="238"/>
      <c r="Q11" s="238"/>
      <c r="R11" s="238"/>
      <c r="S11" s="238"/>
      <c r="T11" s="230"/>
      <c r="U11" s="234"/>
      <c r="V11" s="237"/>
      <c r="W11" s="230"/>
      <c r="X11" s="238"/>
      <c r="Y11" s="238"/>
      <c r="Z11" s="238"/>
      <c r="AA11" s="238"/>
      <c r="AB11" s="238"/>
      <c r="AC11" s="230"/>
      <c r="AD11" s="234"/>
      <c r="AE11" s="237"/>
      <c r="AF11" s="230"/>
      <c r="AG11" s="238"/>
      <c r="AH11" s="238"/>
      <c r="AI11" s="238"/>
      <c r="AJ11" s="238"/>
      <c r="AK11" s="238"/>
      <c r="AL11" s="230"/>
      <c r="AM11" s="239"/>
      <c r="AN11" s="48"/>
      <c r="AO11" s="48"/>
      <c r="AP11" s="48"/>
      <c r="AQ11" s="48"/>
      <c r="AR11" s="48"/>
      <c r="AS11" s="48"/>
      <c r="AT11" s="48"/>
      <c r="AU11" s="48"/>
      <c r="AV11" s="48"/>
      <c r="AY11" s="139"/>
      <c r="AZ11" s="139"/>
      <c r="BA11" s="141"/>
      <c r="BB11" s="139"/>
      <c r="BC11" s="143"/>
      <c r="BD11" s="139"/>
      <c r="BE11" s="143"/>
      <c r="BF11" s="139"/>
      <c r="BG11" s="139"/>
      <c r="BH11" s="139"/>
      <c r="BI11" s="139"/>
      <c r="BJ11" s="139"/>
    </row>
    <row r="12" spans="1:72" ht="15" customHeight="1" x14ac:dyDescent="0.15">
      <c r="A12" s="170"/>
      <c r="B12" s="277"/>
      <c r="C12" s="257"/>
      <c r="D12" s="249"/>
      <c r="E12" s="250"/>
      <c r="F12" s="251">
        <v>0</v>
      </c>
      <c r="G12" s="252" t="s">
        <v>1</v>
      </c>
      <c r="H12" s="251">
        <v>0</v>
      </c>
      <c r="I12" s="251"/>
      <c r="J12" s="249"/>
      <c r="K12" s="254"/>
      <c r="L12" s="247"/>
      <c r="M12" s="258"/>
      <c r="N12" s="249"/>
      <c r="O12" s="250"/>
      <c r="P12" s="251">
        <v>0</v>
      </c>
      <c r="Q12" s="252" t="s">
        <v>1</v>
      </c>
      <c r="R12" s="251">
        <v>0</v>
      </c>
      <c r="S12" s="251"/>
      <c r="T12" s="249"/>
      <c r="U12" s="253"/>
      <c r="V12" s="257"/>
      <c r="W12" s="249"/>
      <c r="X12" s="250"/>
      <c r="Y12" s="251"/>
      <c r="Z12" s="252" t="s">
        <v>1</v>
      </c>
      <c r="AA12" s="251"/>
      <c r="AB12" s="251"/>
      <c r="AC12" s="249"/>
      <c r="AD12" s="253"/>
      <c r="AE12" s="257"/>
      <c r="AF12" s="249"/>
      <c r="AG12" s="250"/>
      <c r="AH12" s="251"/>
      <c r="AI12" s="252" t="s">
        <v>1</v>
      </c>
      <c r="AJ12" s="251"/>
      <c r="AK12" s="251"/>
      <c r="AL12" s="249"/>
      <c r="AM12" s="254"/>
      <c r="AN12" s="48"/>
      <c r="AO12" s="48"/>
      <c r="AP12" s="48"/>
      <c r="AQ12" s="48"/>
      <c r="AR12" s="48"/>
      <c r="AS12" s="48"/>
      <c r="AT12" s="48"/>
      <c r="AU12" s="48"/>
      <c r="AV12" s="48"/>
      <c r="AY12" s="139"/>
      <c r="AZ12" s="139"/>
      <c r="BA12" s="141"/>
      <c r="BB12" s="139"/>
      <c r="BC12" s="143"/>
      <c r="BD12" s="139"/>
      <c r="BE12" s="143"/>
      <c r="BF12" s="139"/>
      <c r="BG12" s="139"/>
      <c r="BH12" s="139"/>
      <c r="BI12" s="139"/>
      <c r="BJ12" s="139"/>
    </row>
    <row r="13" spans="1:72" ht="15" customHeight="1" x14ac:dyDescent="0.15">
      <c r="A13" s="168" t="s">
        <v>3</v>
      </c>
      <c r="B13" s="276">
        <v>0.5625</v>
      </c>
      <c r="C13" s="259" t="s">
        <v>62</v>
      </c>
      <c r="D13" s="223">
        <f t="shared" ref="D13" si="8">(F13+F16)</f>
        <v>1</v>
      </c>
      <c r="E13" s="224"/>
      <c r="F13" s="225">
        <v>0</v>
      </c>
      <c r="G13" s="226" t="s">
        <v>1</v>
      </c>
      <c r="H13" s="225">
        <v>0</v>
      </c>
      <c r="I13" s="225"/>
      <c r="J13" s="223">
        <f t="shared" ref="J13" si="9">(H13+H16)</f>
        <v>0</v>
      </c>
      <c r="K13" s="227" t="s">
        <v>51</v>
      </c>
      <c r="L13" s="228">
        <v>0.47222222222222227</v>
      </c>
      <c r="M13" s="229" t="s">
        <v>52</v>
      </c>
      <c r="N13" s="223">
        <f t="shared" ref="N13" si="10">(P13+P16)</f>
        <v>0</v>
      </c>
      <c r="O13" s="224"/>
      <c r="P13" s="225">
        <v>0</v>
      </c>
      <c r="Q13" s="226" t="s">
        <v>1</v>
      </c>
      <c r="R13" s="225">
        <v>1</v>
      </c>
      <c r="S13" s="225"/>
      <c r="T13" s="223">
        <f t="shared" ref="T13" si="11">(R13+R16)</f>
        <v>2</v>
      </c>
      <c r="U13" s="260" t="s">
        <v>51</v>
      </c>
      <c r="V13" s="222" t="s">
        <v>50</v>
      </c>
      <c r="W13" s="223">
        <f t="shared" ref="W13" si="12">(Y13+Y16)</f>
        <v>0</v>
      </c>
      <c r="X13" s="224"/>
      <c r="Y13" s="225"/>
      <c r="Z13" s="226" t="s">
        <v>1</v>
      </c>
      <c r="AA13" s="225"/>
      <c r="AB13" s="225"/>
      <c r="AC13" s="223">
        <f t="shared" ref="AC13" si="13">(AA13+AA16)</f>
        <v>0</v>
      </c>
      <c r="AD13" s="260" t="s">
        <v>49</v>
      </c>
      <c r="AE13" s="222"/>
      <c r="AF13" s="223">
        <f t="shared" ref="AF13" si="14">(AH13+AH16)</f>
        <v>0</v>
      </c>
      <c r="AG13" s="224"/>
      <c r="AH13" s="225"/>
      <c r="AI13" s="226" t="s">
        <v>1</v>
      </c>
      <c r="AJ13" s="225"/>
      <c r="AK13" s="225"/>
      <c r="AL13" s="223">
        <f t="shared" ref="AL13" si="15">(AJ13+AJ16)</f>
        <v>0</v>
      </c>
      <c r="AM13" s="261"/>
      <c r="AN13" s="48"/>
      <c r="AO13" s="48"/>
      <c r="AP13" s="48"/>
      <c r="AQ13" s="48"/>
      <c r="AR13" s="48"/>
      <c r="AS13" s="48"/>
      <c r="AT13" s="48"/>
      <c r="AU13" s="48"/>
      <c r="AV13" s="48"/>
      <c r="AY13" s="140"/>
      <c r="AZ13" s="140"/>
      <c r="BA13" s="142"/>
      <c r="BB13" s="140"/>
      <c r="BC13" s="144"/>
      <c r="BD13" s="140"/>
      <c r="BE13" s="144"/>
      <c r="BF13" s="140"/>
      <c r="BG13" s="140"/>
      <c r="BH13" s="140"/>
      <c r="BI13" s="140"/>
      <c r="BJ13" s="140"/>
    </row>
    <row r="14" spans="1:72" ht="15" customHeight="1" x14ac:dyDescent="0.15">
      <c r="A14" s="169"/>
      <c r="B14" s="276"/>
      <c r="C14" s="262"/>
      <c r="D14" s="230"/>
      <c r="E14" s="238" t="s">
        <v>64</v>
      </c>
      <c r="F14" s="238"/>
      <c r="G14" s="238"/>
      <c r="H14" s="238"/>
      <c r="I14" s="238"/>
      <c r="J14" s="230"/>
      <c r="K14" s="239"/>
      <c r="L14" s="228"/>
      <c r="M14" s="240"/>
      <c r="N14" s="230"/>
      <c r="O14" s="238" t="s">
        <v>53</v>
      </c>
      <c r="P14" s="238"/>
      <c r="Q14" s="238"/>
      <c r="R14" s="238"/>
      <c r="S14" s="238"/>
      <c r="T14" s="230"/>
      <c r="U14" s="263"/>
      <c r="V14" s="237"/>
      <c r="W14" s="230"/>
      <c r="X14" s="238" t="s">
        <v>53</v>
      </c>
      <c r="Y14" s="238"/>
      <c r="Z14" s="238"/>
      <c r="AA14" s="238"/>
      <c r="AB14" s="238"/>
      <c r="AC14" s="230"/>
      <c r="AD14" s="263"/>
      <c r="AE14" s="237"/>
      <c r="AF14" s="230"/>
      <c r="AG14" s="238"/>
      <c r="AH14" s="238"/>
      <c r="AI14" s="238"/>
      <c r="AJ14" s="238"/>
      <c r="AK14" s="238"/>
      <c r="AL14" s="230"/>
      <c r="AM14" s="264"/>
      <c r="AN14" s="48"/>
      <c r="AO14" s="48"/>
      <c r="AP14" s="48"/>
      <c r="AQ14" s="48"/>
      <c r="AR14" s="48"/>
      <c r="AS14" s="48"/>
      <c r="AT14" s="48"/>
      <c r="AU14" s="48"/>
      <c r="AV14" s="48"/>
    </row>
    <row r="15" spans="1:72" ht="15" customHeight="1" x14ac:dyDescent="0.15">
      <c r="A15" s="169"/>
      <c r="B15" s="276"/>
      <c r="C15" s="262"/>
      <c r="D15" s="230"/>
      <c r="E15" s="238"/>
      <c r="F15" s="238"/>
      <c r="G15" s="238"/>
      <c r="H15" s="238"/>
      <c r="I15" s="238"/>
      <c r="J15" s="230"/>
      <c r="K15" s="239"/>
      <c r="L15" s="228"/>
      <c r="M15" s="240"/>
      <c r="N15" s="230"/>
      <c r="O15" s="238"/>
      <c r="P15" s="238"/>
      <c r="Q15" s="238"/>
      <c r="R15" s="238"/>
      <c r="S15" s="238"/>
      <c r="T15" s="230"/>
      <c r="U15" s="263"/>
      <c r="V15" s="237"/>
      <c r="W15" s="230"/>
      <c r="X15" s="238"/>
      <c r="Y15" s="238"/>
      <c r="Z15" s="238"/>
      <c r="AA15" s="238"/>
      <c r="AB15" s="238"/>
      <c r="AC15" s="230"/>
      <c r="AD15" s="263"/>
      <c r="AE15" s="237"/>
      <c r="AF15" s="230"/>
      <c r="AG15" s="238"/>
      <c r="AH15" s="238"/>
      <c r="AI15" s="238"/>
      <c r="AJ15" s="238"/>
      <c r="AK15" s="238"/>
      <c r="AL15" s="230"/>
      <c r="AM15" s="264"/>
      <c r="AN15" s="48"/>
      <c r="AO15" s="48"/>
      <c r="AP15" s="48"/>
      <c r="AQ15" s="48"/>
      <c r="AR15" s="48"/>
      <c r="AS15" s="48"/>
      <c r="AT15" s="48"/>
      <c r="AU15" s="48"/>
      <c r="AV15" s="48"/>
    </row>
    <row r="16" spans="1:72" ht="15" customHeight="1" x14ac:dyDescent="0.15">
      <c r="A16" s="170"/>
      <c r="B16" s="277"/>
      <c r="C16" s="265"/>
      <c r="D16" s="249"/>
      <c r="E16" s="250"/>
      <c r="F16" s="251">
        <v>1</v>
      </c>
      <c r="G16" s="252" t="s">
        <v>1</v>
      </c>
      <c r="H16" s="251">
        <v>0</v>
      </c>
      <c r="I16" s="251"/>
      <c r="J16" s="249"/>
      <c r="K16" s="254"/>
      <c r="L16" s="247"/>
      <c r="M16" s="258"/>
      <c r="N16" s="249"/>
      <c r="O16" s="250"/>
      <c r="P16" s="251">
        <v>0</v>
      </c>
      <c r="Q16" s="252" t="s">
        <v>1</v>
      </c>
      <c r="R16" s="251">
        <v>1</v>
      </c>
      <c r="S16" s="251"/>
      <c r="T16" s="249"/>
      <c r="U16" s="266"/>
      <c r="V16" s="257"/>
      <c r="W16" s="249"/>
      <c r="X16" s="250"/>
      <c r="Y16" s="251"/>
      <c r="Z16" s="252" t="s">
        <v>1</v>
      </c>
      <c r="AA16" s="251"/>
      <c r="AB16" s="251"/>
      <c r="AC16" s="249"/>
      <c r="AD16" s="266"/>
      <c r="AE16" s="257"/>
      <c r="AF16" s="249"/>
      <c r="AG16" s="250"/>
      <c r="AH16" s="251"/>
      <c r="AI16" s="252" t="s">
        <v>1</v>
      </c>
      <c r="AJ16" s="251"/>
      <c r="AK16" s="251"/>
      <c r="AL16" s="249"/>
      <c r="AM16" s="267"/>
      <c r="AN16" s="48"/>
      <c r="AO16" s="48"/>
      <c r="AP16" s="48"/>
      <c r="AQ16" s="48"/>
      <c r="AR16" s="48"/>
      <c r="AS16" s="48"/>
      <c r="AT16" s="48"/>
      <c r="AU16" s="48"/>
      <c r="AV16" s="48"/>
      <c r="AY16" s="3" t="s">
        <v>23</v>
      </c>
    </row>
    <row r="17" spans="1:60" ht="15" customHeight="1" x14ac:dyDescent="0.15">
      <c r="A17" s="168" t="s">
        <v>44</v>
      </c>
      <c r="B17" s="276">
        <v>0.59027777777777779</v>
      </c>
      <c r="C17" s="222" t="s">
        <v>50</v>
      </c>
      <c r="D17" s="223">
        <f t="shared" ref="D17" si="16">(F17+F20)</f>
        <v>9</v>
      </c>
      <c r="E17" s="224"/>
      <c r="F17" s="225">
        <v>4</v>
      </c>
      <c r="G17" s="226" t="s">
        <v>1</v>
      </c>
      <c r="H17" s="225">
        <v>0</v>
      </c>
      <c r="I17" s="225"/>
      <c r="J17" s="223">
        <f t="shared" ref="J17" si="17">(H17+H20)</f>
        <v>0</v>
      </c>
      <c r="K17" s="227" t="s">
        <v>53</v>
      </c>
      <c r="L17" s="228">
        <v>0.54166666666666663</v>
      </c>
      <c r="M17" s="229" t="s">
        <v>49</v>
      </c>
      <c r="N17" s="223">
        <f t="shared" ref="N17" si="18">(P17+P20)</f>
        <v>0</v>
      </c>
      <c r="O17" s="224"/>
      <c r="P17" s="225">
        <v>0</v>
      </c>
      <c r="Q17" s="226" t="s">
        <v>1</v>
      </c>
      <c r="R17" s="225">
        <v>1</v>
      </c>
      <c r="S17" s="225"/>
      <c r="T17" s="223">
        <f t="shared" ref="T17" si="19">(R17+R20)</f>
        <v>1</v>
      </c>
      <c r="U17" s="256" t="s">
        <v>48</v>
      </c>
      <c r="V17" s="222"/>
      <c r="W17" s="223"/>
      <c r="X17" s="224"/>
      <c r="Y17" s="225"/>
      <c r="Z17" s="226"/>
      <c r="AA17" s="225"/>
      <c r="AB17" s="225"/>
      <c r="AC17" s="223"/>
      <c r="AD17" s="256"/>
      <c r="AE17" s="222"/>
      <c r="AF17" s="223">
        <f t="shared" ref="AF17" si="20">(AH17+AH20)</f>
        <v>0</v>
      </c>
      <c r="AG17" s="224"/>
      <c r="AH17" s="225"/>
      <c r="AI17" s="226" t="s">
        <v>1</v>
      </c>
      <c r="AJ17" s="225"/>
      <c r="AK17" s="225"/>
      <c r="AL17" s="223">
        <f t="shared" ref="AL17" si="21">(AJ17+AJ20)</f>
        <v>0</v>
      </c>
      <c r="AM17" s="227"/>
      <c r="AN17" s="48"/>
      <c r="AO17" s="48"/>
      <c r="AP17" s="48"/>
      <c r="AQ17" s="48"/>
      <c r="AR17" s="48"/>
      <c r="AS17" s="48"/>
      <c r="AT17" s="48"/>
      <c r="AU17" s="48"/>
      <c r="AV17" s="48"/>
      <c r="AY17" s="47"/>
      <c r="AZ17" s="16"/>
      <c r="BA17" s="16"/>
      <c r="BB17" s="16"/>
      <c r="BC17" s="17"/>
      <c r="BD17" s="18"/>
      <c r="BE17" s="18"/>
      <c r="BF17" s="18"/>
      <c r="BG17" s="18"/>
      <c r="BH17" s="18"/>
    </row>
    <row r="18" spans="1:60" ht="15" customHeight="1" x14ac:dyDescent="0.15">
      <c r="A18" s="169"/>
      <c r="B18" s="276"/>
      <c r="C18" s="237"/>
      <c r="D18" s="230"/>
      <c r="E18" s="268" t="s">
        <v>65</v>
      </c>
      <c r="F18" s="268"/>
      <c r="G18" s="268"/>
      <c r="H18" s="268"/>
      <c r="I18" s="268"/>
      <c r="J18" s="230"/>
      <c r="K18" s="239"/>
      <c r="L18" s="228"/>
      <c r="M18" s="240"/>
      <c r="N18" s="230"/>
      <c r="O18" s="238" t="s">
        <v>51</v>
      </c>
      <c r="P18" s="238"/>
      <c r="Q18" s="238"/>
      <c r="R18" s="238"/>
      <c r="S18" s="238"/>
      <c r="T18" s="230"/>
      <c r="U18" s="234"/>
      <c r="V18" s="237"/>
      <c r="W18" s="230"/>
      <c r="X18" s="238"/>
      <c r="Y18" s="238"/>
      <c r="Z18" s="238"/>
      <c r="AA18" s="238"/>
      <c r="AB18" s="238"/>
      <c r="AC18" s="230"/>
      <c r="AD18" s="234"/>
      <c r="AE18" s="237"/>
      <c r="AF18" s="230"/>
      <c r="AG18" s="238"/>
      <c r="AH18" s="238"/>
      <c r="AI18" s="238"/>
      <c r="AJ18" s="238"/>
      <c r="AK18" s="238"/>
      <c r="AL18" s="230"/>
      <c r="AM18" s="239"/>
      <c r="AN18" s="48"/>
      <c r="AO18" s="48"/>
      <c r="AP18" s="48"/>
      <c r="AQ18" s="48"/>
      <c r="AR18" s="48"/>
      <c r="AS18" s="48"/>
      <c r="AT18" s="48"/>
      <c r="AU18" s="48"/>
      <c r="AV18" s="48"/>
      <c r="AY18" s="47"/>
      <c r="AZ18" s="16"/>
      <c r="BA18" s="16"/>
      <c r="BB18" s="16"/>
      <c r="BC18" s="16"/>
      <c r="BD18" s="17"/>
      <c r="BE18" s="18"/>
      <c r="BF18" s="18"/>
      <c r="BG18" s="18"/>
      <c r="BH18" s="18"/>
    </row>
    <row r="19" spans="1:60" ht="15" customHeight="1" x14ac:dyDescent="0.15">
      <c r="A19" s="169"/>
      <c r="B19" s="276"/>
      <c r="C19" s="237"/>
      <c r="D19" s="230"/>
      <c r="E19" s="238"/>
      <c r="F19" s="238"/>
      <c r="G19" s="238"/>
      <c r="H19" s="238"/>
      <c r="I19" s="238"/>
      <c r="J19" s="230"/>
      <c r="K19" s="239"/>
      <c r="L19" s="228"/>
      <c r="M19" s="240"/>
      <c r="N19" s="230"/>
      <c r="O19" s="238"/>
      <c r="P19" s="238"/>
      <c r="Q19" s="238"/>
      <c r="R19" s="238"/>
      <c r="S19" s="238"/>
      <c r="T19" s="230"/>
      <c r="U19" s="234"/>
      <c r="V19" s="237"/>
      <c r="W19" s="230"/>
      <c r="X19" s="238"/>
      <c r="Y19" s="238"/>
      <c r="Z19" s="238"/>
      <c r="AA19" s="238"/>
      <c r="AB19" s="238"/>
      <c r="AC19" s="230"/>
      <c r="AD19" s="234"/>
      <c r="AE19" s="237"/>
      <c r="AF19" s="230"/>
      <c r="AG19" s="238"/>
      <c r="AH19" s="238"/>
      <c r="AI19" s="238"/>
      <c r="AJ19" s="238"/>
      <c r="AK19" s="238"/>
      <c r="AL19" s="230"/>
      <c r="AM19" s="239"/>
      <c r="AN19" s="48"/>
      <c r="AO19" s="48"/>
      <c r="AP19" s="48"/>
      <c r="AQ19" s="48"/>
      <c r="AR19" s="48"/>
      <c r="AS19" s="48"/>
      <c r="AT19" s="48"/>
      <c r="AU19" s="48"/>
      <c r="AV19" s="48"/>
      <c r="AY19" s="47"/>
      <c r="AZ19" s="16"/>
      <c r="BA19" s="16"/>
      <c r="BB19" s="16"/>
      <c r="BC19" s="16"/>
      <c r="BD19" s="16"/>
      <c r="BE19" s="17"/>
      <c r="BF19" s="18"/>
      <c r="BG19" s="18"/>
      <c r="BH19" s="18"/>
    </row>
    <row r="20" spans="1:60" ht="15" customHeight="1" x14ac:dyDescent="0.15">
      <c r="A20" s="170"/>
      <c r="B20" s="277"/>
      <c r="C20" s="257"/>
      <c r="D20" s="249"/>
      <c r="E20" s="250"/>
      <c r="F20" s="251">
        <v>5</v>
      </c>
      <c r="G20" s="252" t="s">
        <v>1</v>
      </c>
      <c r="H20" s="251">
        <v>0</v>
      </c>
      <c r="I20" s="251"/>
      <c r="J20" s="249"/>
      <c r="K20" s="254"/>
      <c r="L20" s="247"/>
      <c r="M20" s="258"/>
      <c r="N20" s="249"/>
      <c r="O20" s="250"/>
      <c r="P20" s="251">
        <v>0</v>
      </c>
      <c r="Q20" s="252" t="s">
        <v>1</v>
      </c>
      <c r="R20" s="251">
        <v>0</v>
      </c>
      <c r="S20" s="251"/>
      <c r="T20" s="249"/>
      <c r="U20" s="253"/>
      <c r="V20" s="257"/>
      <c r="W20" s="249"/>
      <c r="X20" s="250"/>
      <c r="Y20" s="251"/>
      <c r="Z20" s="252"/>
      <c r="AA20" s="251"/>
      <c r="AB20" s="251"/>
      <c r="AC20" s="249"/>
      <c r="AD20" s="253"/>
      <c r="AE20" s="257"/>
      <c r="AF20" s="249"/>
      <c r="AG20" s="250"/>
      <c r="AH20" s="251"/>
      <c r="AI20" s="252" t="s">
        <v>1</v>
      </c>
      <c r="AJ20" s="251"/>
      <c r="AK20" s="251"/>
      <c r="AL20" s="249"/>
      <c r="AM20" s="254"/>
      <c r="AN20" s="48"/>
      <c r="AO20" s="48"/>
      <c r="AP20" s="48"/>
      <c r="AQ20" s="48"/>
      <c r="AR20" s="48"/>
      <c r="AS20" s="48"/>
      <c r="AT20" s="48"/>
      <c r="AU20" s="48"/>
      <c r="AV20" s="48"/>
      <c r="AY20" s="47"/>
      <c r="AZ20" s="16"/>
      <c r="BA20" s="16"/>
      <c r="BB20" s="16"/>
      <c r="BC20" s="16"/>
      <c r="BD20" s="16"/>
      <c r="BE20" s="16"/>
      <c r="BF20" s="17"/>
      <c r="BG20" s="18"/>
      <c r="BH20" s="18"/>
    </row>
    <row r="21" spans="1:60" ht="15" customHeight="1" x14ac:dyDescent="0.15">
      <c r="A21" s="168" t="s">
        <v>45</v>
      </c>
      <c r="B21" s="278">
        <v>0.61805555555555558</v>
      </c>
      <c r="C21" s="222" t="s">
        <v>49</v>
      </c>
      <c r="D21" s="223">
        <f t="shared" ref="D21" si="22">(F21+F24)</f>
        <v>4</v>
      </c>
      <c r="E21" s="224"/>
      <c r="F21" s="225">
        <v>4</v>
      </c>
      <c r="G21" s="226" t="s">
        <v>1</v>
      </c>
      <c r="H21" s="225">
        <v>0</v>
      </c>
      <c r="I21" s="225"/>
      <c r="J21" s="223">
        <f t="shared" ref="J21" si="23">(H21+H24)</f>
        <v>0</v>
      </c>
      <c r="K21" s="227" t="s">
        <v>54</v>
      </c>
      <c r="L21" s="255">
        <v>0.56944444444444442</v>
      </c>
      <c r="M21" s="229" t="s">
        <v>50</v>
      </c>
      <c r="N21" s="223">
        <f t="shared" ref="N21" si="24">(P21+P24)</f>
        <v>3</v>
      </c>
      <c r="O21" s="224"/>
      <c r="P21" s="225">
        <v>2</v>
      </c>
      <c r="Q21" s="226" t="s">
        <v>1</v>
      </c>
      <c r="R21" s="225">
        <v>0</v>
      </c>
      <c r="S21" s="225"/>
      <c r="T21" s="223">
        <f t="shared" ref="T21" si="25">(R21+R24)</f>
        <v>1</v>
      </c>
      <c r="U21" s="256" t="s">
        <v>51</v>
      </c>
      <c r="V21" s="222"/>
      <c r="W21" s="223"/>
      <c r="X21" s="224"/>
      <c r="Y21" s="225"/>
      <c r="Z21" s="226"/>
      <c r="AA21" s="225"/>
      <c r="AB21" s="225"/>
      <c r="AC21" s="223"/>
      <c r="AD21" s="256"/>
      <c r="AE21" s="222"/>
      <c r="AF21" s="223">
        <f t="shared" ref="AF21" si="26">(AH21+AH24)</f>
        <v>0</v>
      </c>
      <c r="AG21" s="224"/>
      <c r="AH21" s="225"/>
      <c r="AI21" s="226" t="s">
        <v>1</v>
      </c>
      <c r="AJ21" s="225"/>
      <c r="AK21" s="225"/>
      <c r="AL21" s="223">
        <f t="shared" ref="AL21" si="27">(AJ21+AJ24)</f>
        <v>0</v>
      </c>
      <c r="AM21" s="227"/>
      <c r="AN21" s="48"/>
      <c r="AO21" s="48"/>
      <c r="AP21" s="48"/>
      <c r="AQ21" s="48"/>
      <c r="AR21" s="48"/>
      <c r="AS21" s="48"/>
      <c r="AT21" s="48"/>
      <c r="AU21" s="48"/>
      <c r="AV21" s="48"/>
      <c r="AY21" s="47"/>
      <c r="AZ21" s="16"/>
      <c r="BA21" s="16"/>
      <c r="BB21" s="16"/>
      <c r="BC21" s="16"/>
      <c r="BD21" s="16"/>
      <c r="BE21" s="16"/>
      <c r="BF21" s="16"/>
      <c r="BG21" s="17"/>
      <c r="BH21" s="18"/>
    </row>
    <row r="22" spans="1:60" ht="15" customHeight="1" x14ac:dyDescent="0.15">
      <c r="A22" s="169"/>
      <c r="B22" s="276"/>
      <c r="C22" s="237"/>
      <c r="D22" s="230"/>
      <c r="E22" s="238" t="s">
        <v>66</v>
      </c>
      <c r="F22" s="238"/>
      <c r="G22" s="238"/>
      <c r="H22" s="238"/>
      <c r="I22" s="238"/>
      <c r="J22" s="230"/>
      <c r="K22" s="239"/>
      <c r="L22" s="228"/>
      <c r="M22" s="240"/>
      <c r="N22" s="230"/>
      <c r="O22" s="238" t="s">
        <v>48</v>
      </c>
      <c r="P22" s="238"/>
      <c r="Q22" s="238"/>
      <c r="R22" s="238"/>
      <c r="S22" s="238"/>
      <c r="T22" s="230"/>
      <c r="U22" s="234"/>
      <c r="V22" s="237"/>
      <c r="W22" s="230"/>
      <c r="X22" s="238"/>
      <c r="Y22" s="238"/>
      <c r="Z22" s="238"/>
      <c r="AA22" s="238"/>
      <c r="AB22" s="238"/>
      <c r="AC22" s="230"/>
      <c r="AD22" s="234"/>
      <c r="AE22" s="237"/>
      <c r="AF22" s="230"/>
      <c r="AG22" s="238"/>
      <c r="AH22" s="238"/>
      <c r="AI22" s="238"/>
      <c r="AJ22" s="238"/>
      <c r="AK22" s="238"/>
      <c r="AL22" s="230"/>
      <c r="AM22" s="239"/>
      <c r="AN22" s="48"/>
      <c r="AO22" s="48"/>
      <c r="AP22" s="48"/>
      <c r="AQ22" s="48"/>
      <c r="AR22" s="48"/>
      <c r="AS22" s="48"/>
      <c r="AT22" s="48"/>
      <c r="AU22" s="48"/>
      <c r="AV22" s="48"/>
      <c r="AY22" s="47"/>
      <c r="AZ22" s="16"/>
      <c r="BA22" s="16"/>
      <c r="BB22" s="16"/>
      <c r="BC22" s="16"/>
      <c r="BD22" s="16"/>
      <c r="BE22" s="16"/>
      <c r="BF22" s="16"/>
      <c r="BG22" s="16"/>
      <c r="BH22" s="17"/>
    </row>
    <row r="23" spans="1:60" ht="15" customHeight="1" x14ac:dyDescent="0.15">
      <c r="A23" s="169"/>
      <c r="B23" s="276"/>
      <c r="C23" s="237"/>
      <c r="D23" s="230"/>
      <c r="E23" s="238"/>
      <c r="F23" s="238"/>
      <c r="G23" s="238"/>
      <c r="H23" s="238"/>
      <c r="I23" s="238"/>
      <c r="J23" s="230"/>
      <c r="K23" s="239"/>
      <c r="L23" s="228"/>
      <c r="M23" s="240"/>
      <c r="N23" s="230"/>
      <c r="O23" s="238"/>
      <c r="P23" s="238"/>
      <c r="Q23" s="238"/>
      <c r="R23" s="238"/>
      <c r="S23" s="238"/>
      <c r="T23" s="230"/>
      <c r="U23" s="234"/>
      <c r="V23" s="237"/>
      <c r="W23" s="230"/>
      <c r="X23" s="238"/>
      <c r="Y23" s="238"/>
      <c r="Z23" s="238"/>
      <c r="AA23" s="238"/>
      <c r="AB23" s="238"/>
      <c r="AC23" s="230"/>
      <c r="AD23" s="234"/>
      <c r="AE23" s="237"/>
      <c r="AF23" s="230"/>
      <c r="AG23" s="238"/>
      <c r="AH23" s="238"/>
      <c r="AI23" s="238"/>
      <c r="AJ23" s="238"/>
      <c r="AK23" s="238"/>
      <c r="AL23" s="230"/>
      <c r="AM23" s="239"/>
      <c r="AN23" s="48"/>
      <c r="AO23" s="48"/>
      <c r="AP23" s="48"/>
      <c r="AQ23" s="48"/>
      <c r="AR23" s="48"/>
      <c r="AS23" s="48"/>
      <c r="AT23" s="48"/>
      <c r="AU23" s="48"/>
      <c r="AV23" s="48"/>
    </row>
    <row r="24" spans="1:60" ht="15" customHeight="1" x14ac:dyDescent="0.15">
      <c r="A24" s="170"/>
      <c r="B24" s="277"/>
      <c r="C24" s="257"/>
      <c r="D24" s="249"/>
      <c r="E24" s="250"/>
      <c r="F24" s="251">
        <v>0</v>
      </c>
      <c r="G24" s="252" t="s">
        <v>1</v>
      </c>
      <c r="H24" s="251">
        <v>0</v>
      </c>
      <c r="I24" s="251"/>
      <c r="J24" s="249"/>
      <c r="K24" s="254"/>
      <c r="L24" s="247"/>
      <c r="M24" s="258"/>
      <c r="N24" s="249"/>
      <c r="O24" s="250"/>
      <c r="P24" s="251">
        <v>1</v>
      </c>
      <c r="Q24" s="252" t="s">
        <v>1</v>
      </c>
      <c r="R24" s="251">
        <v>1</v>
      </c>
      <c r="S24" s="251"/>
      <c r="T24" s="249"/>
      <c r="U24" s="253"/>
      <c r="V24" s="257"/>
      <c r="W24" s="249"/>
      <c r="X24" s="250"/>
      <c r="Y24" s="251"/>
      <c r="Z24" s="252"/>
      <c r="AA24" s="251"/>
      <c r="AB24" s="251"/>
      <c r="AC24" s="249"/>
      <c r="AD24" s="253"/>
      <c r="AE24" s="257"/>
      <c r="AF24" s="249"/>
      <c r="AG24" s="250"/>
      <c r="AH24" s="251"/>
      <c r="AI24" s="252" t="s">
        <v>1</v>
      </c>
      <c r="AJ24" s="251"/>
      <c r="AK24" s="251"/>
      <c r="AL24" s="249"/>
      <c r="AM24" s="254"/>
      <c r="AN24" s="48"/>
      <c r="AO24" s="48"/>
      <c r="AP24" s="48"/>
      <c r="AQ24" s="48"/>
      <c r="AR24" s="48"/>
      <c r="AS24" s="48"/>
      <c r="AT24" s="48"/>
      <c r="AU24" s="48"/>
      <c r="AV24" s="48"/>
    </row>
    <row r="25" spans="1:60" ht="15" customHeight="1" x14ac:dyDescent="0.15">
      <c r="A25" s="168" t="s">
        <v>46</v>
      </c>
      <c r="B25" s="276">
        <v>0.64583333333333337</v>
      </c>
      <c r="C25" s="222" t="s">
        <v>48</v>
      </c>
      <c r="D25" s="223">
        <f t="shared" ref="D25" si="28">(F25+F28)</f>
        <v>1</v>
      </c>
      <c r="E25" s="224"/>
      <c r="F25" s="225">
        <v>0</v>
      </c>
      <c r="G25" s="226" t="s">
        <v>1</v>
      </c>
      <c r="H25" s="225">
        <v>0</v>
      </c>
      <c r="I25" s="225"/>
      <c r="J25" s="223">
        <f t="shared" ref="J25" si="29">(H25+H28)</f>
        <v>2</v>
      </c>
      <c r="K25" s="269" t="s">
        <v>51</v>
      </c>
      <c r="L25" s="228">
        <v>0.59722222222222221</v>
      </c>
      <c r="M25" s="229" t="s">
        <v>53</v>
      </c>
      <c r="N25" s="223">
        <f t="shared" ref="N25" si="30">(P25+P28)</f>
        <v>0</v>
      </c>
      <c r="O25" s="224"/>
      <c r="P25" s="225">
        <v>0</v>
      </c>
      <c r="Q25" s="226" t="s">
        <v>1</v>
      </c>
      <c r="R25" s="225">
        <v>0</v>
      </c>
      <c r="S25" s="225"/>
      <c r="T25" s="223">
        <f t="shared" ref="T25" si="31">(R25+R28)</f>
        <v>0</v>
      </c>
      <c r="U25" s="256" t="s">
        <v>54</v>
      </c>
      <c r="V25" s="222"/>
      <c r="W25" s="223"/>
      <c r="X25" s="224"/>
      <c r="Y25" s="225"/>
      <c r="Z25" s="226"/>
      <c r="AA25" s="225"/>
      <c r="AB25" s="225"/>
      <c r="AC25" s="223"/>
      <c r="AD25" s="256"/>
      <c r="AE25" s="222"/>
      <c r="AF25" s="223">
        <f t="shared" ref="AF25" si="32">(AH25+AH28)</f>
        <v>0</v>
      </c>
      <c r="AG25" s="224"/>
      <c r="AH25" s="225"/>
      <c r="AI25" s="226" t="s">
        <v>1</v>
      </c>
      <c r="AJ25" s="225"/>
      <c r="AK25" s="225"/>
      <c r="AL25" s="223">
        <f t="shared" ref="AL25" si="33">(AJ25+AJ28)</f>
        <v>0</v>
      </c>
      <c r="AM25" s="227"/>
      <c r="AN25" s="48"/>
      <c r="AO25" s="48"/>
      <c r="AP25" s="48"/>
      <c r="AQ25" s="48"/>
      <c r="AR25" s="48"/>
      <c r="AS25" s="48"/>
      <c r="AT25" s="48"/>
      <c r="AU25" s="48"/>
      <c r="AV25" s="48"/>
    </row>
    <row r="26" spans="1:60" ht="15" customHeight="1" x14ac:dyDescent="0.15">
      <c r="A26" s="169"/>
      <c r="B26" s="276"/>
      <c r="C26" s="237"/>
      <c r="D26" s="230"/>
      <c r="E26" s="268" t="s">
        <v>67</v>
      </c>
      <c r="F26" s="268"/>
      <c r="G26" s="268"/>
      <c r="H26" s="268"/>
      <c r="I26" s="268"/>
      <c r="J26" s="230"/>
      <c r="K26" s="270"/>
      <c r="L26" s="228"/>
      <c r="M26" s="240"/>
      <c r="N26" s="230"/>
      <c r="O26" s="268" t="s">
        <v>49</v>
      </c>
      <c r="P26" s="268"/>
      <c r="Q26" s="268"/>
      <c r="R26" s="268"/>
      <c r="S26" s="268"/>
      <c r="T26" s="230"/>
      <c r="U26" s="234"/>
      <c r="V26" s="237"/>
      <c r="W26" s="230"/>
      <c r="X26" s="271"/>
      <c r="Y26" s="271"/>
      <c r="Z26" s="271"/>
      <c r="AA26" s="271"/>
      <c r="AB26" s="271"/>
      <c r="AC26" s="230"/>
      <c r="AD26" s="234"/>
      <c r="AE26" s="237"/>
      <c r="AF26" s="230"/>
      <c r="AG26" s="271"/>
      <c r="AH26" s="271"/>
      <c r="AI26" s="271"/>
      <c r="AJ26" s="271"/>
      <c r="AK26" s="271"/>
      <c r="AL26" s="230"/>
      <c r="AM26" s="239"/>
      <c r="AN26" s="48"/>
      <c r="AO26" s="48"/>
      <c r="AP26" s="48"/>
      <c r="AQ26" s="48"/>
      <c r="AR26" s="48"/>
      <c r="AS26" s="48"/>
      <c r="AT26" s="48"/>
      <c r="AU26" s="48"/>
      <c r="AV26" s="48"/>
    </row>
    <row r="27" spans="1:60" ht="15" customHeight="1" x14ac:dyDescent="0.15">
      <c r="A27" s="169"/>
      <c r="B27" s="276"/>
      <c r="C27" s="237"/>
      <c r="D27" s="230"/>
      <c r="E27" s="238"/>
      <c r="F27" s="238"/>
      <c r="G27" s="238"/>
      <c r="H27" s="238"/>
      <c r="I27" s="238"/>
      <c r="J27" s="230"/>
      <c r="K27" s="270"/>
      <c r="L27" s="228"/>
      <c r="M27" s="240"/>
      <c r="N27" s="230"/>
      <c r="O27" s="238"/>
      <c r="P27" s="238"/>
      <c r="Q27" s="238"/>
      <c r="R27" s="238"/>
      <c r="S27" s="238"/>
      <c r="T27" s="230"/>
      <c r="U27" s="234"/>
      <c r="V27" s="237"/>
      <c r="W27" s="230"/>
      <c r="X27" s="238"/>
      <c r="Y27" s="238"/>
      <c r="Z27" s="238"/>
      <c r="AA27" s="238"/>
      <c r="AB27" s="238"/>
      <c r="AC27" s="230"/>
      <c r="AD27" s="234"/>
      <c r="AE27" s="237"/>
      <c r="AF27" s="230"/>
      <c r="AG27" s="238"/>
      <c r="AH27" s="238"/>
      <c r="AI27" s="238"/>
      <c r="AJ27" s="238"/>
      <c r="AK27" s="238"/>
      <c r="AL27" s="230"/>
      <c r="AM27" s="239"/>
      <c r="AN27" s="48"/>
      <c r="AO27" s="48"/>
      <c r="AP27" s="48"/>
      <c r="AQ27" s="48"/>
      <c r="AR27" s="48"/>
      <c r="AS27" s="48"/>
      <c r="AT27" s="48"/>
      <c r="AU27" s="48"/>
      <c r="AV27" s="48"/>
    </row>
    <row r="28" spans="1:60" ht="15" customHeight="1" x14ac:dyDescent="0.15">
      <c r="A28" s="170"/>
      <c r="B28" s="277"/>
      <c r="C28" s="257"/>
      <c r="D28" s="249"/>
      <c r="E28" s="250"/>
      <c r="F28" s="251">
        <v>1</v>
      </c>
      <c r="G28" s="252" t="s">
        <v>1</v>
      </c>
      <c r="H28" s="251">
        <v>2</v>
      </c>
      <c r="I28" s="251"/>
      <c r="J28" s="249"/>
      <c r="K28" s="272"/>
      <c r="L28" s="247"/>
      <c r="M28" s="258"/>
      <c r="N28" s="249"/>
      <c r="O28" s="250"/>
      <c r="P28" s="251">
        <v>0</v>
      </c>
      <c r="Q28" s="252" t="s">
        <v>1</v>
      </c>
      <c r="R28" s="251">
        <v>0</v>
      </c>
      <c r="S28" s="251"/>
      <c r="T28" s="249"/>
      <c r="U28" s="253"/>
      <c r="V28" s="257"/>
      <c r="W28" s="249"/>
      <c r="X28" s="250"/>
      <c r="Y28" s="251"/>
      <c r="Z28" s="252"/>
      <c r="AA28" s="251"/>
      <c r="AB28" s="251"/>
      <c r="AC28" s="249"/>
      <c r="AD28" s="253"/>
      <c r="AE28" s="257"/>
      <c r="AF28" s="249"/>
      <c r="AG28" s="250"/>
      <c r="AH28" s="251"/>
      <c r="AI28" s="252" t="s">
        <v>1</v>
      </c>
      <c r="AJ28" s="251"/>
      <c r="AK28" s="251"/>
      <c r="AL28" s="249"/>
      <c r="AM28" s="254"/>
      <c r="AN28" s="48"/>
      <c r="AO28" s="48"/>
      <c r="AP28" s="48"/>
      <c r="AQ28" s="48"/>
      <c r="AR28" s="48"/>
      <c r="AS28" s="48"/>
      <c r="AT28" s="48"/>
      <c r="AU28" s="48"/>
      <c r="AV28" s="48"/>
    </row>
    <row r="29" spans="1:60" ht="15" customHeight="1" x14ac:dyDescent="0.15">
      <c r="A29" s="168"/>
      <c r="B29" s="255"/>
      <c r="C29" s="222"/>
      <c r="D29" s="223"/>
      <c r="E29" s="224"/>
      <c r="F29" s="225"/>
      <c r="G29" s="226"/>
      <c r="H29" s="225"/>
      <c r="I29" s="225"/>
      <c r="J29" s="223"/>
      <c r="K29" s="227"/>
      <c r="L29" s="273"/>
      <c r="M29" s="229"/>
      <c r="N29" s="223"/>
      <c r="O29" s="224"/>
      <c r="P29" s="225"/>
      <c r="Q29" s="226"/>
      <c r="R29" s="225"/>
      <c r="S29" s="225"/>
      <c r="T29" s="223"/>
      <c r="U29" s="256"/>
      <c r="V29" s="222"/>
      <c r="W29" s="223"/>
      <c r="X29" s="224"/>
      <c r="Y29" s="225"/>
      <c r="Z29" s="226"/>
      <c r="AA29" s="225"/>
      <c r="AB29" s="225"/>
      <c r="AC29" s="223"/>
      <c r="AD29" s="256"/>
      <c r="AE29" s="222"/>
      <c r="AF29" s="223"/>
      <c r="AG29" s="224"/>
      <c r="AH29" s="225"/>
      <c r="AI29" s="226"/>
      <c r="AJ29" s="225"/>
      <c r="AK29" s="225"/>
      <c r="AL29" s="223"/>
      <c r="AM29" s="227"/>
      <c r="AN29" s="48"/>
      <c r="AO29" s="48"/>
      <c r="AP29" s="48"/>
      <c r="AQ29" s="48"/>
      <c r="AR29" s="48"/>
      <c r="AS29" s="48"/>
      <c r="AT29" s="48"/>
      <c r="AU29" s="48"/>
      <c r="AV29" s="48"/>
    </row>
    <row r="30" spans="1:60" ht="15" customHeight="1" x14ac:dyDescent="0.15">
      <c r="A30" s="169"/>
      <c r="B30" s="228"/>
      <c r="C30" s="237"/>
      <c r="D30" s="230"/>
      <c r="E30" s="271"/>
      <c r="F30" s="271"/>
      <c r="G30" s="271"/>
      <c r="H30" s="271"/>
      <c r="I30" s="271"/>
      <c r="J30" s="230"/>
      <c r="K30" s="239"/>
      <c r="L30" s="274"/>
      <c r="M30" s="240"/>
      <c r="N30" s="230"/>
      <c r="O30" s="238"/>
      <c r="P30" s="238"/>
      <c r="Q30" s="238"/>
      <c r="R30" s="238"/>
      <c r="S30" s="238"/>
      <c r="T30" s="230"/>
      <c r="U30" s="234"/>
      <c r="V30" s="237"/>
      <c r="W30" s="230"/>
      <c r="X30" s="238"/>
      <c r="Y30" s="238"/>
      <c r="Z30" s="238"/>
      <c r="AA30" s="238"/>
      <c r="AB30" s="238"/>
      <c r="AC30" s="230"/>
      <c r="AD30" s="234"/>
      <c r="AE30" s="237"/>
      <c r="AF30" s="230"/>
      <c r="AG30" s="238"/>
      <c r="AH30" s="238"/>
      <c r="AI30" s="238"/>
      <c r="AJ30" s="238"/>
      <c r="AK30" s="238"/>
      <c r="AL30" s="230"/>
      <c r="AM30" s="239"/>
      <c r="AN30" s="48"/>
      <c r="AO30" s="48"/>
      <c r="AP30" s="48"/>
      <c r="AQ30" s="48"/>
      <c r="AR30" s="48"/>
      <c r="AS30" s="48"/>
      <c r="AT30" s="48"/>
      <c r="AU30" s="48"/>
      <c r="AV30" s="48"/>
    </row>
    <row r="31" spans="1:60" ht="15" customHeight="1" x14ac:dyDescent="0.15">
      <c r="A31" s="169"/>
      <c r="B31" s="228"/>
      <c r="C31" s="237"/>
      <c r="D31" s="230"/>
      <c r="E31" s="238"/>
      <c r="F31" s="238"/>
      <c r="G31" s="238"/>
      <c r="H31" s="238"/>
      <c r="I31" s="238"/>
      <c r="J31" s="230"/>
      <c r="K31" s="239"/>
      <c r="L31" s="274"/>
      <c r="M31" s="240"/>
      <c r="N31" s="230"/>
      <c r="O31" s="238"/>
      <c r="P31" s="238"/>
      <c r="Q31" s="238"/>
      <c r="R31" s="238"/>
      <c r="S31" s="238"/>
      <c r="T31" s="230"/>
      <c r="U31" s="234"/>
      <c r="V31" s="237"/>
      <c r="W31" s="230"/>
      <c r="X31" s="238"/>
      <c r="Y31" s="238"/>
      <c r="Z31" s="238"/>
      <c r="AA31" s="238"/>
      <c r="AB31" s="238"/>
      <c r="AC31" s="230"/>
      <c r="AD31" s="234"/>
      <c r="AE31" s="237"/>
      <c r="AF31" s="230"/>
      <c r="AG31" s="238"/>
      <c r="AH31" s="238"/>
      <c r="AI31" s="238"/>
      <c r="AJ31" s="238"/>
      <c r="AK31" s="238"/>
      <c r="AL31" s="230"/>
      <c r="AM31" s="239"/>
      <c r="AN31" s="48"/>
      <c r="AO31" s="48"/>
      <c r="AP31" s="48"/>
      <c r="AQ31" s="48"/>
      <c r="AR31" s="48"/>
      <c r="AS31" s="48"/>
      <c r="AT31" s="48"/>
      <c r="AU31" s="48"/>
      <c r="AV31" s="48"/>
    </row>
    <row r="32" spans="1:60" ht="15" customHeight="1" x14ac:dyDescent="0.15">
      <c r="A32" s="170"/>
      <c r="B32" s="247"/>
      <c r="C32" s="257"/>
      <c r="D32" s="249"/>
      <c r="E32" s="250"/>
      <c r="F32" s="251"/>
      <c r="G32" s="252"/>
      <c r="H32" s="251"/>
      <c r="I32" s="251"/>
      <c r="J32" s="249"/>
      <c r="K32" s="254"/>
      <c r="L32" s="275"/>
      <c r="M32" s="258"/>
      <c r="N32" s="249"/>
      <c r="O32" s="250"/>
      <c r="P32" s="251"/>
      <c r="Q32" s="252"/>
      <c r="R32" s="251"/>
      <c r="S32" s="251"/>
      <c r="T32" s="249"/>
      <c r="U32" s="253"/>
      <c r="V32" s="257"/>
      <c r="W32" s="249"/>
      <c r="X32" s="250"/>
      <c r="Y32" s="251"/>
      <c r="Z32" s="252"/>
      <c r="AA32" s="251"/>
      <c r="AB32" s="251"/>
      <c r="AC32" s="249"/>
      <c r="AD32" s="253"/>
      <c r="AE32" s="257"/>
      <c r="AF32" s="249"/>
      <c r="AG32" s="250"/>
      <c r="AH32" s="251"/>
      <c r="AI32" s="252"/>
      <c r="AJ32" s="251"/>
      <c r="AK32" s="251"/>
      <c r="AL32" s="249"/>
      <c r="AM32" s="254"/>
      <c r="AN32" s="48"/>
      <c r="AO32" s="48"/>
      <c r="AP32" s="48"/>
      <c r="AQ32" s="48"/>
      <c r="AR32" s="48"/>
      <c r="AS32" s="48"/>
      <c r="AT32" s="48"/>
      <c r="AU32" s="48"/>
      <c r="AV32" s="48"/>
    </row>
    <row r="33" spans="1:48" ht="15" customHeight="1" x14ac:dyDescent="0.15">
      <c r="A33" s="168"/>
      <c r="B33" s="174"/>
      <c r="C33" s="122"/>
      <c r="D33" s="125"/>
      <c r="E33" s="4"/>
      <c r="F33" s="7"/>
      <c r="G33" s="6"/>
      <c r="H33" s="7"/>
      <c r="I33" s="7"/>
      <c r="J33" s="125"/>
      <c r="K33" s="127"/>
      <c r="L33" s="201"/>
      <c r="M33" s="163"/>
      <c r="N33" s="113"/>
      <c r="O33" s="84"/>
      <c r="P33" s="85"/>
      <c r="Q33" s="86"/>
      <c r="R33" s="85"/>
      <c r="S33" s="85"/>
      <c r="T33" s="113"/>
      <c r="U33" s="129"/>
      <c r="V33" s="111"/>
      <c r="W33" s="113"/>
      <c r="X33" s="84"/>
      <c r="Y33" s="85"/>
      <c r="Z33" s="86"/>
      <c r="AA33" s="85"/>
      <c r="AB33" s="85"/>
      <c r="AC33" s="113"/>
      <c r="AD33" s="129"/>
      <c r="AE33" s="111"/>
      <c r="AF33" s="113"/>
      <c r="AG33" s="84"/>
      <c r="AH33" s="85"/>
      <c r="AI33" s="86"/>
      <c r="AJ33" s="85"/>
      <c r="AK33" s="85"/>
      <c r="AL33" s="113"/>
      <c r="AM33" s="115"/>
      <c r="AN33" s="48"/>
      <c r="AO33" s="48"/>
      <c r="AP33" s="48"/>
      <c r="AQ33" s="48"/>
      <c r="AR33" s="48"/>
      <c r="AS33" s="48"/>
      <c r="AT33" s="48"/>
      <c r="AU33" s="48"/>
      <c r="AV33" s="48"/>
    </row>
    <row r="34" spans="1:48" ht="15" customHeight="1" x14ac:dyDescent="0.15">
      <c r="A34" s="169"/>
      <c r="B34" s="174"/>
      <c r="C34" s="123"/>
      <c r="D34" s="113"/>
      <c r="E34" s="176"/>
      <c r="F34" s="176"/>
      <c r="G34" s="176"/>
      <c r="H34" s="176"/>
      <c r="I34" s="176"/>
      <c r="J34" s="113"/>
      <c r="K34" s="115"/>
      <c r="L34" s="157"/>
      <c r="M34" s="163"/>
      <c r="N34" s="113"/>
      <c r="O34" s="117"/>
      <c r="P34" s="117"/>
      <c r="Q34" s="117"/>
      <c r="R34" s="117"/>
      <c r="S34" s="117"/>
      <c r="T34" s="113"/>
      <c r="U34" s="129"/>
      <c r="V34" s="111"/>
      <c r="W34" s="113"/>
      <c r="X34" s="117"/>
      <c r="Y34" s="117"/>
      <c r="Z34" s="117"/>
      <c r="AA34" s="117"/>
      <c r="AB34" s="117"/>
      <c r="AC34" s="113"/>
      <c r="AD34" s="129"/>
      <c r="AE34" s="111"/>
      <c r="AF34" s="113"/>
      <c r="AG34" s="117"/>
      <c r="AH34" s="117"/>
      <c r="AI34" s="117"/>
      <c r="AJ34" s="117"/>
      <c r="AK34" s="117"/>
      <c r="AL34" s="113"/>
      <c r="AM34" s="115"/>
      <c r="AN34" s="48"/>
      <c r="AO34" s="48"/>
      <c r="AP34" s="48"/>
      <c r="AQ34" s="48"/>
      <c r="AR34" s="48"/>
      <c r="AS34" s="48"/>
      <c r="AT34" s="48"/>
      <c r="AU34" s="48"/>
      <c r="AV34" s="48"/>
    </row>
    <row r="35" spans="1:48" ht="15" customHeight="1" x14ac:dyDescent="0.15">
      <c r="A35" s="169"/>
      <c r="B35" s="174"/>
      <c r="C35" s="123"/>
      <c r="D35" s="113"/>
      <c r="E35" s="117"/>
      <c r="F35" s="117"/>
      <c r="G35" s="117"/>
      <c r="H35" s="117"/>
      <c r="I35" s="117"/>
      <c r="J35" s="113"/>
      <c r="K35" s="115"/>
      <c r="L35" s="157"/>
      <c r="M35" s="163"/>
      <c r="N35" s="113"/>
      <c r="O35" s="117"/>
      <c r="P35" s="117"/>
      <c r="Q35" s="117"/>
      <c r="R35" s="117"/>
      <c r="S35" s="117"/>
      <c r="T35" s="113"/>
      <c r="U35" s="129"/>
      <c r="V35" s="111"/>
      <c r="W35" s="113"/>
      <c r="X35" s="117"/>
      <c r="Y35" s="117"/>
      <c r="Z35" s="117"/>
      <c r="AA35" s="117"/>
      <c r="AB35" s="117"/>
      <c r="AC35" s="113"/>
      <c r="AD35" s="129"/>
      <c r="AE35" s="111"/>
      <c r="AF35" s="113"/>
      <c r="AG35" s="117"/>
      <c r="AH35" s="117"/>
      <c r="AI35" s="117"/>
      <c r="AJ35" s="117"/>
      <c r="AK35" s="117"/>
      <c r="AL35" s="113"/>
      <c r="AM35" s="115"/>
      <c r="AN35" s="48"/>
      <c r="AO35" s="48"/>
      <c r="AP35" s="48"/>
      <c r="AQ35" s="48"/>
      <c r="AR35" s="48"/>
      <c r="AS35" s="48"/>
      <c r="AT35" s="48"/>
      <c r="AU35" s="48"/>
      <c r="AV35" s="48"/>
    </row>
    <row r="36" spans="1:48" ht="15" customHeight="1" x14ac:dyDescent="0.15">
      <c r="A36" s="186"/>
      <c r="B36" s="175"/>
      <c r="C36" s="124"/>
      <c r="D36" s="126"/>
      <c r="E36" s="87"/>
      <c r="F36" s="88"/>
      <c r="G36" s="89"/>
      <c r="H36" s="88"/>
      <c r="I36" s="88"/>
      <c r="J36" s="126"/>
      <c r="K36" s="128"/>
      <c r="L36" s="157"/>
      <c r="M36" s="164"/>
      <c r="N36" s="114"/>
      <c r="O36" s="9"/>
      <c r="P36" s="12"/>
      <c r="Q36" s="11"/>
      <c r="R36" s="12"/>
      <c r="S36" s="12"/>
      <c r="T36" s="114"/>
      <c r="U36" s="146"/>
      <c r="V36" s="112"/>
      <c r="W36" s="114"/>
      <c r="X36" s="9"/>
      <c r="Y36" s="12"/>
      <c r="Z36" s="11"/>
      <c r="AA36" s="12"/>
      <c r="AB36" s="12"/>
      <c r="AC36" s="114"/>
      <c r="AD36" s="146"/>
      <c r="AE36" s="112"/>
      <c r="AF36" s="114"/>
      <c r="AG36" s="9"/>
      <c r="AH36" s="12"/>
      <c r="AI36" s="11"/>
      <c r="AJ36" s="12"/>
      <c r="AK36" s="12"/>
      <c r="AL36" s="114"/>
      <c r="AM36" s="116"/>
      <c r="AN36" s="48"/>
      <c r="AO36" s="48"/>
      <c r="AP36" s="48"/>
      <c r="AQ36" s="48"/>
      <c r="AR36" s="48"/>
      <c r="AS36" s="48"/>
      <c r="AT36" s="48"/>
      <c r="AU36" s="48"/>
      <c r="AV36" s="48"/>
    </row>
    <row r="37" spans="1:48" ht="15" customHeight="1" x14ac:dyDescent="0.15">
      <c r="A37" s="182"/>
      <c r="B37" s="173"/>
      <c r="C37" s="122"/>
      <c r="D37" s="125"/>
      <c r="E37" s="4"/>
      <c r="F37" s="7"/>
      <c r="G37" s="6"/>
      <c r="H37" s="7"/>
      <c r="I37" s="7"/>
      <c r="J37" s="125"/>
      <c r="K37" s="127"/>
      <c r="L37" s="157"/>
      <c r="M37" s="163"/>
      <c r="N37" s="113"/>
      <c r="O37" s="84"/>
      <c r="P37" s="85"/>
      <c r="Q37" s="86"/>
      <c r="R37" s="85"/>
      <c r="S37" s="85"/>
      <c r="T37" s="113"/>
      <c r="U37" s="129"/>
      <c r="V37" s="111"/>
      <c r="W37" s="113"/>
      <c r="X37" s="84"/>
      <c r="Y37" s="85"/>
      <c r="Z37" s="86"/>
      <c r="AA37" s="85"/>
      <c r="AB37" s="85"/>
      <c r="AC37" s="113"/>
      <c r="AD37" s="129"/>
      <c r="AE37" s="111"/>
      <c r="AF37" s="113"/>
      <c r="AG37" s="84"/>
      <c r="AH37" s="85"/>
      <c r="AI37" s="86"/>
      <c r="AJ37" s="85"/>
      <c r="AK37" s="85"/>
      <c r="AL37" s="113"/>
      <c r="AM37" s="115"/>
      <c r="AN37" s="48"/>
      <c r="AO37" s="48"/>
      <c r="AP37" s="48"/>
      <c r="AQ37" s="48"/>
      <c r="AR37" s="48"/>
      <c r="AS37" s="48"/>
      <c r="AT37" s="48"/>
      <c r="AU37" s="48"/>
      <c r="AV37" s="48"/>
    </row>
    <row r="38" spans="1:48" ht="15" customHeight="1" x14ac:dyDescent="0.15">
      <c r="A38" s="183"/>
      <c r="B38" s="174"/>
      <c r="C38" s="123"/>
      <c r="D38" s="113"/>
      <c r="E38" s="176"/>
      <c r="F38" s="176"/>
      <c r="G38" s="176"/>
      <c r="H38" s="176"/>
      <c r="I38" s="176"/>
      <c r="J38" s="113"/>
      <c r="K38" s="115"/>
      <c r="L38" s="157"/>
      <c r="M38" s="163"/>
      <c r="N38" s="113"/>
      <c r="O38" s="117"/>
      <c r="P38" s="117"/>
      <c r="Q38" s="117"/>
      <c r="R38" s="117"/>
      <c r="S38" s="117"/>
      <c r="T38" s="113"/>
      <c r="U38" s="129"/>
      <c r="V38" s="111"/>
      <c r="W38" s="113"/>
      <c r="X38" s="117"/>
      <c r="Y38" s="117"/>
      <c r="Z38" s="117"/>
      <c r="AA38" s="117"/>
      <c r="AB38" s="117"/>
      <c r="AC38" s="113"/>
      <c r="AD38" s="129"/>
      <c r="AE38" s="111"/>
      <c r="AF38" s="113"/>
      <c r="AG38" s="117"/>
      <c r="AH38" s="117"/>
      <c r="AI38" s="117"/>
      <c r="AJ38" s="117"/>
      <c r="AK38" s="117"/>
      <c r="AL38" s="113"/>
      <c r="AM38" s="115"/>
      <c r="AN38" s="48"/>
      <c r="AO38" s="48"/>
      <c r="AP38" s="48"/>
      <c r="AQ38" s="48"/>
      <c r="AR38" s="48"/>
      <c r="AS38" s="48"/>
      <c r="AT38" s="48"/>
      <c r="AU38" s="48"/>
      <c r="AV38" s="48"/>
    </row>
    <row r="39" spans="1:48" ht="15" customHeight="1" x14ac:dyDescent="0.15">
      <c r="A39" s="183"/>
      <c r="B39" s="174"/>
      <c r="C39" s="123"/>
      <c r="D39" s="113"/>
      <c r="E39" s="117"/>
      <c r="F39" s="117"/>
      <c r="G39" s="117"/>
      <c r="H39" s="117"/>
      <c r="I39" s="117"/>
      <c r="J39" s="113"/>
      <c r="K39" s="115"/>
      <c r="L39" s="157"/>
      <c r="M39" s="163"/>
      <c r="N39" s="113"/>
      <c r="O39" s="117"/>
      <c r="P39" s="117"/>
      <c r="Q39" s="117"/>
      <c r="R39" s="117"/>
      <c r="S39" s="117"/>
      <c r="T39" s="113"/>
      <c r="U39" s="129"/>
      <c r="V39" s="111"/>
      <c r="W39" s="113"/>
      <c r="X39" s="117"/>
      <c r="Y39" s="117"/>
      <c r="Z39" s="117"/>
      <c r="AA39" s="117"/>
      <c r="AB39" s="117"/>
      <c r="AC39" s="113"/>
      <c r="AD39" s="129"/>
      <c r="AE39" s="111"/>
      <c r="AF39" s="113"/>
      <c r="AG39" s="117"/>
      <c r="AH39" s="117"/>
      <c r="AI39" s="117"/>
      <c r="AJ39" s="117"/>
      <c r="AK39" s="117"/>
      <c r="AL39" s="113"/>
      <c r="AM39" s="115"/>
      <c r="AN39" s="48"/>
      <c r="AO39" s="48"/>
      <c r="AP39" s="48"/>
      <c r="AQ39" s="48"/>
      <c r="AR39" s="48"/>
      <c r="AS39" s="48"/>
      <c r="AT39" s="48"/>
      <c r="AU39" s="48"/>
      <c r="AV39" s="48"/>
    </row>
    <row r="40" spans="1:48" ht="15" customHeight="1" x14ac:dyDescent="0.15">
      <c r="A40" s="184"/>
      <c r="B40" s="175"/>
      <c r="C40" s="124"/>
      <c r="D40" s="126"/>
      <c r="E40" s="87"/>
      <c r="F40" s="88"/>
      <c r="G40" s="89"/>
      <c r="H40" s="88"/>
      <c r="I40" s="88"/>
      <c r="J40" s="126"/>
      <c r="K40" s="128"/>
      <c r="L40" s="167"/>
      <c r="M40" s="164"/>
      <c r="N40" s="114"/>
      <c r="O40" s="9"/>
      <c r="P40" s="12"/>
      <c r="Q40" s="11"/>
      <c r="R40" s="12"/>
      <c r="S40" s="12"/>
      <c r="T40" s="114"/>
      <c r="U40" s="146"/>
      <c r="V40" s="112"/>
      <c r="W40" s="114"/>
      <c r="X40" s="9"/>
      <c r="Y40" s="12"/>
      <c r="Z40" s="11"/>
      <c r="AA40" s="12"/>
      <c r="AB40" s="12"/>
      <c r="AC40" s="114"/>
      <c r="AD40" s="146"/>
      <c r="AE40" s="112"/>
      <c r="AF40" s="114"/>
      <c r="AG40" s="9"/>
      <c r="AH40" s="12"/>
      <c r="AI40" s="11"/>
      <c r="AJ40" s="12"/>
      <c r="AK40" s="12"/>
      <c r="AL40" s="114"/>
      <c r="AM40" s="116"/>
      <c r="AN40" s="48"/>
      <c r="AO40" s="48"/>
      <c r="AP40" s="48"/>
      <c r="AQ40" s="48"/>
      <c r="AR40" s="48"/>
      <c r="AS40" s="48"/>
      <c r="AT40" s="48"/>
      <c r="AU40" s="48"/>
      <c r="AV40" s="48"/>
    </row>
    <row r="41" spans="1:48" ht="15" customHeight="1" x14ac:dyDescent="0.15">
      <c r="A41" s="182"/>
      <c r="B41" s="173"/>
      <c r="C41" s="147"/>
      <c r="D41" s="149" t="str">
        <f>IF(OR(F41="",F44=""),"",F41+F44)</f>
        <v/>
      </c>
      <c r="E41" s="4"/>
      <c r="F41" s="7"/>
      <c r="G41" s="6"/>
      <c r="H41" s="7"/>
      <c r="I41" s="7"/>
      <c r="J41" s="151" t="str">
        <f>IF(OR(H41="",H44=""),"",H41+H44)</f>
        <v/>
      </c>
      <c r="K41" s="154"/>
      <c r="L41" s="156"/>
      <c r="M41" s="159"/>
      <c r="N41" s="149"/>
      <c r="O41" s="90"/>
      <c r="P41" s="91"/>
      <c r="Q41" s="92"/>
      <c r="R41" s="91"/>
      <c r="S41" s="91"/>
      <c r="T41" s="151"/>
      <c r="U41" s="154"/>
      <c r="V41" s="98"/>
      <c r="W41" s="101"/>
      <c r="X41" s="70"/>
      <c r="Y41" s="71"/>
      <c r="Z41" s="72"/>
      <c r="AA41" s="71"/>
      <c r="AB41" s="73"/>
      <c r="AC41" s="104"/>
      <c r="AD41" s="107"/>
      <c r="AE41" s="98"/>
      <c r="AF41" s="101"/>
      <c r="AG41" s="58"/>
      <c r="AH41" s="59"/>
      <c r="AI41" s="60"/>
      <c r="AJ41" s="59"/>
      <c r="AK41" s="61"/>
      <c r="AL41" s="104"/>
      <c r="AM41" s="107"/>
      <c r="AN41" s="48"/>
      <c r="AO41" s="48"/>
      <c r="AP41" s="48"/>
      <c r="AQ41" s="48"/>
      <c r="AR41" s="48"/>
      <c r="AS41" s="48"/>
      <c r="AT41" s="48"/>
      <c r="AU41" s="48"/>
      <c r="AV41" s="48"/>
    </row>
    <row r="42" spans="1:48" ht="15" customHeight="1" x14ac:dyDescent="0.15">
      <c r="A42" s="183"/>
      <c r="B42" s="174"/>
      <c r="C42" s="123"/>
      <c r="D42" s="113"/>
      <c r="E42" s="145"/>
      <c r="F42" s="145"/>
      <c r="G42" s="145"/>
      <c r="H42" s="145"/>
      <c r="I42" s="145"/>
      <c r="J42" s="152"/>
      <c r="K42" s="115"/>
      <c r="L42" s="157"/>
      <c r="M42" s="160"/>
      <c r="N42" s="113"/>
      <c r="O42" s="145"/>
      <c r="P42" s="145"/>
      <c r="Q42" s="145"/>
      <c r="R42" s="145"/>
      <c r="S42" s="145"/>
      <c r="T42" s="152"/>
      <c r="U42" s="115"/>
      <c r="V42" s="99"/>
      <c r="W42" s="102"/>
      <c r="X42" s="110"/>
      <c r="Y42" s="110"/>
      <c r="Z42" s="110"/>
      <c r="AA42" s="110"/>
      <c r="AB42" s="110"/>
      <c r="AC42" s="105"/>
      <c r="AD42" s="108"/>
      <c r="AE42" s="99"/>
      <c r="AF42" s="102"/>
      <c r="AG42" s="110"/>
      <c r="AH42" s="110"/>
      <c r="AI42" s="110"/>
      <c r="AJ42" s="110"/>
      <c r="AK42" s="110"/>
      <c r="AL42" s="105"/>
      <c r="AM42" s="108"/>
      <c r="AN42" s="48"/>
      <c r="AO42" s="48"/>
      <c r="AP42" s="48"/>
      <c r="AQ42" s="48"/>
      <c r="AR42" s="48"/>
      <c r="AS42" s="48"/>
      <c r="AT42" s="48"/>
      <c r="AU42" s="48"/>
      <c r="AV42" s="48"/>
    </row>
    <row r="43" spans="1:48" ht="15" customHeight="1" x14ac:dyDescent="0.15">
      <c r="A43" s="183"/>
      <c r="B43" s="174"/>
      <c r="C43" s="123"/>
      <c r="D43" s="113"/>
      <c r="E43" s="117"/>
      <c r="F43" s="117"/>
      <c r="G43" s="117"/>
      <c r="H43" s="117"/>
      <c r="I43" s="117"/>
      <c r="J43" s="152"/>
      <c r="K43" s="115"/>
      <c r="L43" s="157"/>
      <c r="M43" s="160"/>
      <c r="N43" s="113"/>
      <c r="O43" s="117"/>
      <c r="P43" s="117"/>
      <c r="Q43" s="117"/>
      <c r="R43" s="117"/>
      <c r="S43" s="117"/>
      <c r="T43" s="152"/>
      <c r="U43" s="115"/>
      <c r="V43" s="99"/>
      <c r="W43" s="102"/>
      <c r="X43" s="110"/>
      <c r="Y43" s="110"/>
      <c r="Z43" s="110"/>
      <c r="AA43" s="110"/>
      <c r="AB43" s="110"/>
      <c r="AC43" s="105"/>
      <c r="AD43" s="108"/>
      <c r="AE43" s="99"/>
      <c r="AF43" s="102"/>
      <c r="AG43" s="110"/>
      <c r="AH43" s="110"/>
      <c r="AI43" s="110"/>
      <c r="AJ43" s="110"/>
      <c r="AK43" s="110"/>
      <c r="AL43" s="105"/>
      <c r="AM43" s="108"/>
      <c r="AN43" s="48"/>
      <c r="AO43" s="48"/>
      <c r="AP43" s="48"/>
      <c r="AQ43" s="48"/>
      <c r="AR43" s="48"/>
      <c r="AS43" s="48"/>
      <c r="AT43" s="48"/>
      <c r="AU43" s="48"/>
      <c r="AV43" s="48"/>
    </row>
    <row r="44" spans="1:48" ht="15" customHeight="1" x14ac:dyDescent="0.15">
      <c r="A44" s="184"/>
      <c r="B44" s="175"/>
      <c r="C44" s="138"/>
      <c r="D44" s="114"/>
      <c r="E44" s="9"/>
      <c r="F44" s="12"/>
      <c r="G44" s="11"/>
      <c r="H44" s="12"/>
      <c r="I44" s="12"/>
      <c r="J44" s="166"/>
      <c r="K44" s="116"/>
      <c r="L44" s="167"/>
      <c r="M44" s="162"/>
      <c r="N44" s="114"/>
      <c r="O44" s="9"/>
      <c r="P44" s="12"/>
      <c r="Q44" s="11"/>
      <c r="R44" s="12"/>
      <c r="S44" s="12"/>
      <c r="T44" s="166"/>
      <c r="U44" s="116"/>
      <c r="V44" s="118"/>
      <c r="W44" s="119"/>
      <c r="X44" s="65"/>
      <c r="Y44" s="66"/>
      <c r="Z44" s="67"/>
      <c r="AA44" s="66"/>
      <c r="AB44" s="68"/>
      <c r="AC44" s="120"/>
      <c r="AD44" s="121"/>
      <c r="AE44" s="118"/>
      <c r="AF44" s="119"/>
      <c r="AG44" s="65"/>
      <c r="AH44" s="66"/>
      <c r="AI44" s="67"/>
      <c r="AJ44" s="66"/>
      <c r="AK44" s="68"/>
      <c r="AL44" s="120"/>
      <c r="AM44" s="121"/>
      <c r="AN44" s="48"/>
      <c r="AO44" s="48"/>
      <c r="AP44" s="48"/>
      <c r="AQ44" s="48"/>
      <c r="AR44" s="48"/>
      <c r="AS44" s="48"/>
      <c r="AT44" s="48"/>
      <c r="AU44" s="48"/>
      <c r="AV44" s="48"/>
    </row>
    <row r="45" spans="1:48" ht="15" customHeight="1" x14ac:dyDescent="0.15">
      <c r="A45" s="182"/>
      <c r="B45" s="173"/>
      <c r="C45" s="147"/>
      <c r="D45" s="149"/>
      <c r="E45" s="90"/>
      <c r="F45" s="91"/>
      <c r="G45" s="92"/>
      <c r="H45" s="91"/>
      <c r="I45" s="91"/>
      <c r="J45" s="151"/>
      <c r="K45" s="154"/>
      <c r="L45" s="156"/>
      <c r="M45" s="159"/>
      <c r="N45" s="149" t="str">
        <f>IF(OR(P45="",P48=""),"",P45+P48)</f>
        <v/>
      </c>
      <c r="O45" s="90"/>
      <c r="P45" s="91"/>
      <c r="Q45" s="92"/>
      <c r="R45" s="91"/>
      <c r="S45" s="91"/>
      <c r="T45" s="151" t="str">
        <f>IF(OR(R45="",R48=""),"",R45+R48)</f>
        <v/>
      </c>
      <c r="U45" s="154"/>
      <c r="V45" s="98"/>
      <c r="W45" s="101"/>
      <c r="X45" s="62"/>
      <c r="Y45" s="63"/>
      <c r="Z45" s="69"/>
      <c r="AA45" s="63"/>
      <c r="AB45" s="64"/>
      <c r="AC45" s="104"/>
      <c r="AD45" s="107"/>
      <c r="AE45" s="98"/>
      <c r="AF45" s="101"/>
      <c r="AG45" s="58"/>
      <c r="AH45" s="59"/>
      <c r="AI45" s="60"/>
      <c r="AJ45" s="59"/>
      <c r="AK45" s="61"/>
      <c r="AL45" s="104"/>
      <c r="AM45" s="107"/>
      <c r="AN45" s="48"/>
      <c r="AO45" s="48"/>
      <c r="AP45" s="48"/>
      <c r="AQ45" s="48"/>
      <c r="AR45" s="48"/>
      <c r="AS45" s="48"/>
      <c r="AT45" s="48"/>
      <c r="AU45" s="48"/>
      <c r="AV45" s="48"/>
    </row>
    <row r="46" spans="1:48" ht="15" customHeight="1" x14ac:dyDescent="0.15">
      <c r="A46" s="183"/>
      <c r="B46" s="174"/>
      <c r="C46" s="123"/>
      <c r="D46" s="113"/>
      <c r="E46" s="145"/>
      <c r="F46" s="145"/>
      <c r="G46" s="145"/>
      <c r="H46" s="145"/>
      <c r="I46" s="145"/>
      <c r="J46" s="152"/>
      <c r="K46" s="115"/>
      <c r="L46" s="157"/>
      <c r="M46" s="160"/>
      <c r="N46" s="113"/>
      <c r="O46" s="117"/>
      <c r="P46" s="117"/>
      <c r="Q46" s="117"/>
      <c r="R46" s="117"/>
      <c r="S46" s="117"/>
      <c r="T46" s="152"/>
      <c r="U46" s="115"/>
      <c r="V46" s="99"/>
      <c r="W46" s="102"/>
      <c r="X46" s="110"/>
      <c r="Y46" s="110"/>
      <c r="Z46" s="110"/>
      <c r="AA46" s="110"/>
      <c r="AB46" s="110"/>
      <c r="AC46" s="105"/>
      <c r="AD46" s="108"/>
      <c r="AE46" s="99"/>
      <c r="AF46" s="102"/>
      <c r="AG46" s="110"/>
      <c r="AH46" s="110"/>
      <c r="AI46" s="110"/>
      <c r="AJ46" s="110"/>
      <c r="AK46" s="110"/>
      <c r="AL46" s="105"/>
      <c r="AM46" s="108"/>
      <c r="AN46" s="48"/>
      <c r="AO46" s="48"/>
      <c r="AP46" s="48"/>
      <c r="AQ46" s="48"/>
      <c r="AR46" s="48"/>
      <c r="AS46" s="48"/>
      <c r="AT46" s="48"/>
      <c r="AU46" s="48"/>
      <c r="AV46" s="48"/>
    </row>
    <row r="47" spans="1:48" ht="15" customHeight="1" x14ac:dyDescent="0.15">
      <c r="A47" s="183"/>
      <c r="B47" s="174"/>
      <c r="C47" s="123"/>
      <c r="D47" s="113"/>
      <c r="E47" s="117"/>
      <c r="F47" s="117"/>
      <c r="G47" s="117"/>
      <c r="H47" s="117"/>
      <c r="I47" s="117"/>
      <c r="J47" s="152"/>
      <c r="K47" s="115"/>
      <c r="L47" s="157"/>
      <c r="M47" s="160"/>
      <c r="N47" s="113"/>
      <c r="O47" s="117"/>
      <c r="P47" s="117"/>
      <c r="Q47" s="117"/>
      <c r="R47" s="117"/>
      <c r="S47" s="117"/>
      <c r="T47" s="152"/>
      <c r="U47" s="115"/>
      <c r="V47" s="99"/>
      <c r="W47" s="102"/>
      <c r="X47" s="110"/>
      <c r="Y47" s="110"/>
      <c r="Z47" s="110"/>
      <c r="AA47" s="110"/>
      <c r="AB47" s="110"/>
      <c r="AC47" s="105"/>
      <c r="AD47" s="108"/>
      <c r="AE47" s="99"/>
      <c r="AF47" s="102"/>
      <c r="AG47" s="110"/>
      <c r="AH47" s="110"/>
      <c r="AI47" s="110"/>
      <c r="AJ47" s="110"/>
      <c r="AK47" s="110"/>
      <c r="AL47" s="105"/>
      <c r="AM47" s="10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48" ht="15" customHeight="1" thickBot="1" x14ac:dyDescent="0.2">
      <c r="A48" s="185"/>
      <c r="B48" s="181"/>
      <c r="C48" s="148"/>
      <c r="D48" s="150"/>
      <c r="E48" s="93"/>
      <c r="F48" s="94"/>
      <c r="G48" s="95"/>
      <c r="H48" s="94"/>
      <c r="I48" s="94"/>
      <c r="J48" s="153"/>
      <c r="K48" s="155"/>
      <c r="L48" s="158"/>
      <c r="M48" s="161"/>
      <c r="N48" s="150"/>
      <c r="O48" s="93"/>
      <c r="P48" s="94"/>
      <c r="Q48" s="95"/>
      <c r="R48" s="94"/>
      <c r="S48" s="94"/>
      <c r="T48" s="153"/>
      <c r="U48" s="155"/>
      <c r="V48" s="100"/>
      <c r="W48" s="103"/>
      <c r="X48" s="74"/>
      <c r="Y48" s="75"/>
      <c r="Z48" s="76"/>
      <c r="AA48" s="75"/>
      <c r="AB48" s="77"/>
      <c r="AC48" s="106"/>
      <c r="AD48" s="109"/>
      <c r="AE48" s="100"/>
      <c r="AF48" s="103"/>
      <c r="AG48" s="74"/>
      <c r="AH48" s="75"/>
      <c r="AI48" s="76"/>
      <c r="AJ48" s="75"/>
      <c r="AK48" s="77"/>
      <c r="AL48" s="106"/>
      <c r="AM48" s="109"/>
      <c r="AN48" s="48"/>
      <c r="AO48" s="48"/>
      <c r="AP48" s="48"/>
      <c r="AQ48" s="48"/>
      <c r="AR48" s="48"/>
      <c r="AS48" s="48"/>
      <c r="AT48" s="48"/>
      <c r="AU48" s="48"/>
      <c r="AV48" s="48"/>
    </row>
    <row r="49" spans="1:59" s="38" customFormat="1" ht="4.5" customHeight="1" x14ac:dyDescent="0.1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</row>
    <row r="50" spans="1:59" ht="12" customHeight="1" x14ac:dyDescent="0.15">
      <c r="A50" s="79" t="s">
        <v>35</v>
      </c>
      <c r="B50" s="197" t="s">
        <v>40</v>
      </c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80"/>
      <c r="AF50" s="80"/>
      <c r="AG50" s="80"/>
      <c r="AH50" s="80"/>
      <c r="AI50" s="80"/>
      <c r="AJ50" s="80"/>
      <c r="AK50" s="80"/>
      <c r="AL50" s="80"/>
      <c r="AM50" s="80"/>
      <c r="AN50" s="50"/>
      <c r="AO50" s="50"/>
      <c r="AP50" s="50"/>
      <c r="AQ50" s="50"/>
      <c r="AR50" s="50"/>
      <c r="AS50" s="50"/>
      <c r="AT50" s="50"/>
      <c r="AU50" s="50"/>
      <c r="AV50" s="50"/>
    </row>
    <row r="51" spans="1:59" x14ac:dyDescent="0.15">
      <c r="A51" s="79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80"/>
      <c r="AF51" s="80"/>
      <c r="AG51" s="80"/>
      <c r="AH51" s="80"/>
      <c r="AI51" s="80"/>
      <c r="AJ51" s="80"/>
      <c r="AK51" s="80"/>
      <c r="AL51" s="80"/>
      <c r="AM51" s="80"/>
      <c r="AN51" s="50"/>
      <c r="AO51" s="50"/>
      <c r="AP51" s="50"/>
      <c r="AQ51" s="50"/>
      <c r="AR51" s="50"/>
      <c r="AS51" s="50"/>
      <c r="AT51" s="50"/>
      <c r="AU51" s="50"/>
      <c r="AV51" s="50"/>
    </row>
    <row r="52" spans="1:59" x14ac:dyDescent="0.15">
      <c r="A52" s="79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46"/>
      <c r="AO52" s="46"/>
      <c r="AP52" s="46"/>
      <c r="AQ52" s="46"/>
      <c r="AR52" s="46"/>
      <c r="AS52" s="46"/>
      <c r="AT52" s="46"/>
      <c r="AU52" s="46"/>
      <c r="AV52" s="46"/>
    </row>
    <row r="54" spans="1:59" x14ac:dyDescent="0.15">
      <c r="A54" s="82" t="s">
        <v>25</v>
      </c>
    </row>
    <row r="55" spans="1:59" x14ac:dyDescent="0.15">
      <c r="A55" s="56" t="s">
        <v>24</v>
      </c>
    </row>
    <row r="56" spans="1:59" ht="12.75" thickBot="1" x14ac:dyDescent="0.2">
      <c r="C56" s="191" t="s">
        <v>26</v>
      </c>
      <c r="D56" s="191"/>
      <c r="E56" s="191"/>
      <c r="F56" s="191" t="s">
        <v>29</v>
      </c>
      <c r="G56" s="191"/>
      <c r="H56" s="191"/>
      <c r="I56" s="191"/>
      <c r="J56" s="191" t="s">
        <v>26</v>
      </c>
      <c r="K56" s="191"/>
      <c r="L56" s="83"/>
      <c r="M56" s="191" t="s">
        <v>26</v>
      </c>
      <c r="N56" s="191"/>
      <c r="O56" s="191"/>
      <c r="P56" s="191" t="s">
        <v>29</v>
      </c>
      <c r="Q56" s="191"/>
      <c r="R56" s="191"/>
      <c r="S56" s="191"/>
      <c r="T56" s="191" t="s">
        <v>26</v>
      </c>
      <c r="U56" s="191"/>
      <c r="V56" s="191" t="s">
        <v>26</v>
      </c>
      <c r="W56" s="191"/>
      <c r="X56" s="191"/>
      <c r="Y56" s="191" t="s">
        <v>29</v>
      </c>
      <c r="Z56" s="191"/>
      <c r="AA56" s="191"/>
      <c r="AB56" s="191"/>
      <c r="AC56" s="191" t="s">
        <v>26</v>
      </c>
      <c r="AD56" s="191"/>
      <c r="AE56" s="83"/>
      <c r="AF56" s="83"/>
      <c r="AG56" s="83"/>
      <c r="AH56" s="83"/>
      <c r="AI56" s="83"/>
      <c r="AJ56" s="83"/>
      <c r="AK56" s="83"/>
      <c r="AL56" s="83"/>
      <c r="AM56" s="83"/>
      <c r="AN56" s="49"/>
      <c r="AO56" s="49"/>
      <c r="AP56" s="49"/>
      <c r="AQ56" s="49"/>
      <c r="AR56" s="49"/>
      <c r="AS56" s="49"/>
      <c r="AT56" s="49"/>
      <c r="AU56" s="49"/>
      <c r="AV56" s="49"/>
      <c r="AW56" s="194" t="s">
        <v>27</v>
      </c>
      <c r="AX56" s="194"/>
      <c r="AY56" s="194"/>
      <c r="AZ56" s="194" t="s">
        <v>28</v>
      </c>
      <c r="BA56" s="194"/>
      <c r="BB56" s="1" t="s">
        <v>31</v>
      </c>
      <c r="BD56" s="195" t="s">
        <v>32</v>
      </c>
      <c r="BE56" s="195"/>
      <c r="BF56" s="194" t="s">
        <v>30</v>
      </c>
      <c r="BG56" s="194"/>
    </row>
    <row r="57" spans="1:59" ht="12.75" thickBot="1" x14ac:dyDescent="0.2">
      <c r="A57" s="190">
        <f>AY10</f>
        <v>0</v>
      </c>
      <c r="B57" s="190"/>
      <c r="C57" s="190">
        <f>COUNTIF(C5:C48,A57)</f>
        <v>0</v>
      </c>
      <c r="D57" s="190"/>
      <c r="E57" s="190"/>
      <c r="F57" s="190">
        <f>COUNTIF(E5:E48,A57)</f>
        <v>0</v>
      </c>
      <c r="G57" s="190"/>
      <c r="H57" s="190"/>
      <c r="I57" s="190"/>
      <c r="J57" s="190">
        <f>COUNTIF(K5:K48,A57)</f>
        <v>0</v>
      </c>
      <c r="K57" s="190"/>
      <c r="L57" s="96"/>
      <c r="M57" s="190">
        <f>COUNTIF(M5:M44,A57)</f>
        <v>0</v>
      </c>
      <c r="N57" s="190"/>
      <c r="O57" s="190"/>
      <c r="P57" s="190">
        <f>COUNTIF(O5:O44,A57)</f>
        <v>0</v>
      </c>
      <c r="Q57" s="190"/>
      <c r="R57" s="190"/>
      <c r="S57" s="190"/>
      <c r="T57" s="190">
        <f>COUNTIF(U5:U44,A57)</f>
        <v>0</v>
      </c>
      <c r="U57" s="190"/>
      <c r="V57" s="190">
        <f>COUNTIF(V5:V48,A57)</f>
        <v>0</v>
      </c>
      <c r="W57" s="190"/>
      <c r="X57" s="190"/>
      <c r="Y57" s="190">
        <f>COUNTIF(X5:X48,A57)</f>
        <v>0</v>
      </c>
      <c r="Z57" s="190"/>
      <c r="AA57" s="190"/>
      <c r="AB57" s="190"/>
      <c r="AC57" s="190">
        <f>COUNTIF(AD5:AD48,A57)</f>
        <v>0</v>
      </c>
      <c r="AD57" s="190"/>
      <c r="AE57" s="83"/>
      <c r="AF57" s="83"/>
      <c r="AG57" s="83"/>
      <c r="AH57" s="83"/>
      <c r="AI57" s="83"/>
      <c r="AJ57" s="83"/>
      <c r="AK57" s="83"/>
      <c r="AL57" s="83"/>
      <c r="AM57" s="83"/>
      <c r="AN57" s="49"/>
      <c r="AO57" s="49"/>
      <c r="AP57" s="49"/>
      <c r="AQ57" s="49"/>
      <c r="AR57" s="49"/>
      <c r="AS57" s="49"/>
      <c r="AT57" s="49"/>
      <c r="AU57" s="49"/>
      <c r="AV57" s="49"/>
      <c r="AW57" s="187"/>
      <c r="AX57" s="189"/>
      <c r="AY57" s="188"/>
      <c r="AZ57" s="187"/>
      <c r="BA57" s="188"/>
      <c r="BB57" s="196"/>
      <c r="BC57" s="193"/>
      <c r="BD57" s="192"/>
      <c r="BE57" s="193"/>
      <c r="BF57" s="187"/>
      <c r="BG57" s="188"/>
    </row>
    <row r="58" spans="1:59" ht="12.75" thickBot="1" x14ac:dyDescent="0.2">
      <c r="A58" s="190">
        <f>AZ10</f>
        <v>0</v>
      </c>
      <c r="B58" s="190"/>
      <c r="C58" s="190">
        <f>COUNTIF(C5:C48,A58)</f>
        <v>0</v>
      </c>
      <c r="D58" s="190"/>
      <c r="E58" s="190"/>
      <c r="F58" s="190">
        <f>COUNTIF(E5:E48,A58)</f>
        <v>0</v>
      </c>
      <c r="G58" s="190"/>
      <c r="H58" s="190"/>
      <c r="I58" s="190"/>
      <c r="J58" s="190">
        <f>COUNTIF(K5:K48,A58)</f>
        <v>0</v>
      </c>
      <c r="K58" s="190"/>
      <c r="L58" s="96"/>
      <c r="M58" s="190">
        <f>COUNTIF(M5:M44,A58)</f>
        <v>0</v>
      </c>
      <c r="N58" s="190"/>
      <c r="O58" s="190"/>
      <c r="P58" s="190">
        <f>COUNTIF(O5:O44,A58)</f>
        <v>0</v>
      </c>
      <c r="Q58" s="190"/>
      <c r="R58" s="190"/>
      <c r="S58" s="190"/>
      <c r="T58" s="190">
        <f>COUNTIF(U5:U44,A58)</f>
        <v>0</v>
      </c>
      <c r="U58" s="190"/>
      <c r="V58" s="190">
        <f>COUNTIF(V5:V48,A58)</f>
        <v>0</v>
      </c>
      <c r="W58" s="190"/>
      <c r="X58" s="190"/>
      <c r="Y58" s="190">
        <f>COUNTIF(X5:X48,A58)</f>
        <v>0</v>
      </c>
      <c r="Z58" s="190"/>
      <c r="AA58" s="190"/>
      <c r="AB58" s="190"/>
      <c r="AC58" s="190">
        <f>COUNTIF(AD5:AD48,A58)</f>
        <v>0</v>
      </c>
      <c r="AD58" s="190"/>
      <c r="AE58" s="83"/>
      <c r="AF58" s="83"/>
      <c r="AG58" s="83"/>
      <c r="AH58" s="83"/>
      <c r="AI58" s="83"/>
      <c r="AJ58" s="83"/>
      <c r="AK58" s="83"/>
      <c r="AL58" s="83"/>
      <c r="AM58" s="83"/>
      <c r="AN58" s="49"/>
      <c r="AO58" s="49"/>
      <c r="AP58" s="49"/>
      <c r="AQ58" s="49"/>
      <c r="AR58" s="49"/>
      <c r="AS58" s="49"/>
      <c r="AT58" s="49"/>
      <c r="AU58" s="49"/>
      <c r="AV58" s="49"/>
      <c r="AW58" s="187"/>
      <c r="AX58" s="189"/>
      <c r="AY58" s="188"/>
      <c r="AZ58" s="187"/>
      <c r="BA58" s="188"/>
      <c r="BB58" s="196"/>
      <c r="BC58" s="193"/>
      <c r="BD58" s="192"/>
      <c r="BE58" s="193"/>
      <c r="BF58" s="187"/>
      <c r="BG58" s="188"/>
    </row>
    <row r="59" spans="1:59" ht="12.75" thickBot="1" x14ac:dyDescent="0.2">
      <c r="A59" s="190">
        <f>BA10</f>
        <v>0</v>
      </c>
      <c r="B59" s="190"/>
      <c r="C59" s="190">
        <f>COUNTIF(C5:C48,A59)</f>
        <v>0</v>
      </c>
      <c r="D59" s="190"/>
      <c r="E59" s="190"/>
      <c r="F59" s="190">
        <f>COUNTIF(E5:E48,A59)</f>
        <v>0</v>
      </c>
      <c r="G59" s="190"/>
      <c r="H59" s="190"/>
      <c r="I59" s="190"/>
      <c r="J59" s="190">
        <f>COUNTIF(K5:K48,A59)</f>
        <v>0</v>
      </c>
      <c r="K59" s="190"/>
      <c r="L59" s="96"/>
      <c r="M59" s="190">
        <f>COUNTIF(M5:M44,A59)</f>
        <v>0</v>
      </c>
      <c r="N59" s="190"/>
      <c r="O59" s="190"/>
      <c r="P59" s="190">
        <f>COUNTIF(O5:O44,A59)</f>
        <v>0</v>
      </c>
      <c r="Q59" s="190"/>
      <c r="R59" s="190"/>
      <c r="S59" s="190"/>
      <c r="T59" s="190">
        <f>COUNTIF(U5:U44,A59)</f>
        <v>0</v>
      </c>
      <c r="U59" s="190"/>
      <c r="V59" s="190">
        <f>COUNTIF(V5:V48,A59)</f>
        <v>0</v>
      </c>
      <c r="W59" s="190"/>
      <c r="X59" s="190"/>
      <c r="Y59" s="190">
        <f>COUNTIF(X5:X48,A59)</f>
        <v>0</v>
      </c>
      <c r="Z59" s="190"/>
      <c r="AA59" s="190"/>
      <c r="AB59" s="190"/>
      <c r="AC59" s="190">
        <f>COUNTIF(AD5:AD48,A59)</f>
        <v>0</v>
      </c>
      <c r="AD59" s="190"/>
      <c r="AE59" s="83"/>
      <c r="AF59" s="83"/>
      <c r="AG59" s="83"/>
      <c r="AH59" s="83"/>
      <c r="AI59" s="83"/>
      <c r="AJ59" s="83"/>
      <c r="AK59" s="83"/>
      <c r="AL59" s="83"/>
      <c r="AM59" s="83"/>
      <c r="AN59" s="49"/>
      <c r="AO59" s="49"/>
      <c r="AP59" s="49"/>
      <c r="AQ59" s="49"/>
      <c r="AR59" s="49"/>
      <c r="AS59" s="49"/>
      <c r="AT59" s="49"/>
      <c r="AU59" s="49"/>
      <c r="AV59" s="49"/>
      <c r="AW59" s="187"/>
      <c r="AX59" s="189"/>
      <c r="AY59" s="188"/>
      <c r="AZ59" s="187"/>
      <c r="BA59" s="188"/>
      <c r="BB59" s="196"/>
      <c r="BC59" s="193"/>
      <c r="BD59" s="192"/>
      <c r="BE59" s="193"/>
      <c r="BF59" s="187"/>
      <c r="BG59" s="188"/>
    </row>
    <row r="60" spans="1:59" ht="12.75" thickBot="1" x14ac:dyDescent="0.2">
      <c r="A60" s="190">
        <f>BB10</f>
        <v>0</v>
      </c>
      <c r="B60" s="190"/>
      <c r="C60" s="190">
        <f>COUNTIF(C5:C48,A60)</f>
        <v>0</v>
      </c>
      <c r="D60" s="190"/>
      <c r="E60" s="190"/>
      <c r="F60" s="190">
        <f>COUNTIF(E5:E48,A60)</f>
        <v>0</v>
      </c>
      <c r="G60" s="190"/>
      <c r="H60" s="190"/>
      <c r="I60" s="190"/>
      <c r="J60" s="190">
        <f>COUNTIF(K5:K48,A60)</f>
        <v>0</v>
      </c>
      <c r="K60" s="190"/>
      <c r="L60" s="96"/>
      <c r="M60" s="190">
        <f>COUNTIF(M5:M44,A60)</f>
        <v>0</v>
      </c>
      <c r="N60" s="190"/>
      <c r="O60" s="190"/>
      <c r="P60" s="190">
        <f>COUNTIF(O5:O44,A60)</f>
        <v>0</v>
      </c>
      <c r="Q60" s="190"/>
      <c r="R60" s="190"/>
      <c r="S60" s="190"/>
      <c r="T60" s="190">
        <f>COUNTIF(U5:U44,A60)</f>
        <v>0</v>
      </c>
      <c r="U60" s="190"/>
      <c r="V60" s="190">
        <f>COUNTIF(V5:V48,A60)</f>
        <v>0</v>
      </c>
      <c r="W60" s="190"/>
      <c r="X60" s="190"/>
      <c r="Y60" s="190">
        <f>COUNTIF(X5:X48,A60)</f>
        <v>0</v>
      </c>
      <c r="Z60" s="190"/>
      <c r="AA60" s="190"/>
      <c r="AB60" s="190"/>
      <c r="AC60" s="190">
        <f>COUNTIF(AD5:AD48,A60)</f>
        <v>0</v>
      </c>
      <c r="AD60" s="190"/>
      <c r="AE60" s="83"/>
      <c r="AF60" s="83"/>
      <c r="AG60" s="83"/>
      <c r="AH60" s="83"/>
      <c r="AI60" s="83"/>
      <c r="AJ60" s="83"/>
      <c r="AK60" s="83"/>
      <c r="AL60" s="83"/>
      <c r="AM60" s="83"/>
      <c r="AN60" s="49"/>
      <c r="AO60" s="49"/>
      <c r="AP60" s="49"/>
      <c r="AQ60" s="49"/>
      <c r="AR60" s="49"/>
      <c r="AS60" s="49"/>
      <c r="AT60" s="49"/>
      <c r="AU60" s="49"/>
      <c r="AV60" s="49"/>
      <c r="AW60" s="187"/>
      <c r="AX60" s="189"/>
      <c r="AY60" s="188"/>
      <c r="AZ60" s="187"/>
      <c r="BA60" s="188"/>
      <c r="BB60" s="196"/>
      <c r="BC60" s="193"/>
      <c r="BD60" s="192"/>
      <c r="BE60" s="193"/>
      <c r="BF60" s="187"/>
      <c r="BG60" s="188"/>
    </row>
    <row r="61" spans="1:59" ht="12.75" thickBot="1" x14ac:dyDescent="0.2">
      <c r="A61" s="190">
        <f>BC10</f>
        <v>0</v>
      </c>
      <c r="B61" s="190"/>
      <c r="C61" s="190">
        <f>COUNTIF(C5:C48,A61)</f>
        <v>0</v>
      </c>
      <c r="D61" s="190"/>
      <c r="E61" s="190"/>
      <c r="F61" s="190">
        <f>COUNTIF(E5:E48,A61)</f>
        <v>0</v>
      </c>
      <c r="G61" s="190"/>
      <c r="H61" s="190"/>
      <c r="I61" s="190"/>
      <c r="J61" s="190">
        <f>COUNTIF(K5:K48,A61)</f>
        <v>0</v>
      </c>
      <c r="K61" s="190"/>
      <c r="L61" s="96"/>
      <c r="M61" s="190">
        <f>COUNTIF(M5:M44,A61)</f>
        <v>0</v>
      </c>
      <c r="N61" s="190"/>
      <c r="O61" s="190"/>
      <c r="P61" s="190">
        <f>COUNTIF(O5:O44,A61)</f>
        <v>0</v>
      </c>
      <c r="Q61" s="190"/>
      <c r="R61" s="190"/>
      <c r="S61" s="190"/>
      <c r="T61" s="190">
        <f>COUNTIF(U5:U44,A61)</f>
        <v>0</v>
      </c>
      <c r="U61" s="190"/>
      <c r="V61" s="190">
        <f>COUNTIF(V5:V48,A61)</f>
        <v>0</v>
      </c>
      <c r="W61" s="190"/>
      <c r="X61" s="190"/>
      <c r="Y61" s="190">
        <f>COUNTIF(X5:X48,A61)</f>
        <v>0</v>
      </c>
      <c r="Z61" s="190"/>
      <c r="AA61" s="190"/>
      <c r="AB61" s="190"/>
      <c r="AC61" s="190">
        <f>COUNTIF(AD5:AD48,A61)</f>
        <v>0</v>
      </c>
      <c r="AD61" s="190"/>
      <c r="AE61" s="83"/>
      <c r="AF61" s="83"/>
      <c r="AG61" s="83"/>
      <c r="AH61" s="83"/>
      <c r="AI61" s="83"/>
      <c r="AJ61" s="83"/>
      <c r="AK61" s="83"/>
      <c r="AL61" s="83"/>
      <c r="AM61" s="83"/>
      <c r="AN61" s="49"/>
      <c r="AO61" s="49"/>
      <c r="AP61" s="49"/>
      <c r="AQ61" s="49"/>
      <c r="AR61" s="49"/>
      <c r="AS61" s="49"/>
      <c r="AT61" s="49"/>
      <c r="AU61" s="49"/>
      <c r="AV61" s="49"/>
      <c r="AW61" s="187"/>
      <c r="AX61" s="189"/>
      <c r="AY61" s="188"/>
      <c r="AZ61" s="187"/>
      <c r="BA61" s="188"/>
      <c r="BB61" s="196"/>
      <c r="BC61" s="193"/>
      <c r="BD61" s="192"/>
      <c r="BE61" s="193"/>
      <c r="BF61" s="187"/>
      <c r="BG61" s="188"/>
    </row>
    <row r="62" spans="1:59" ht="12.75" thickBot="1" x14ac:dyDescent="0.2">
      <c r="A62" s="190">
        <f>BD10</f>
        <v>0</v>
      </c>
      <c r="B62" s="190"/>
      <c r="C62" s="190">
        <f>COUNTIF(C5:C48,A62)</f>
        <v>0</v>
      </c>
      <c r="D62" s="190"/>
      <c r="E62" s="190"/>
      <c r="F62" s="190">
        <f>COUNTIF(E5:E48,A62)</f>
        <v>0</v>
      </c>
      <c r="G62" s="190"/>
      <c r="H62" s="190"/>
      <c r="I62" s="190"/>
      <c r="J62" s="190">
        <f>COUNTIF(K5:K48,A62)</f>
        <v>0</v>
      </c>
      <c r="K62" s="190"/>
      <c r="L62" s="96"/>
      <c r="M62" s="190">
        <f>COUNTIF(M5:M44,A62)</f>
        <v>0</v>
      </c>
      <c r="N62" s="190"/>
      <c r="O62" s="190"/>
      <c r="P62" s="190">
        <f>COUNTIF(O5:O44,A62)</f>
        <v>0</v>
      </c>
      <c r="Q62" s="190"/>
      <c r="R62" s="190"/>
      <c r="S62" s="190"/>
      <c r="T62" s="190">
        <f>COUNTIF(U5:U44,A62)</f>
        <v>0</v>
      </c>
      <c r="U62" s="190"/>
      <c r="V62" s="190">
        <f>COUNTIF(V5:V48,A62)</f>
        <v>0</v>
      </c>
      <c r="W62" s="190"/>
      <c r="X62" s="190"/>
      <c r="Y62" s="190">
        <f>COUNTIF(X5:X48,A62)</f>
        <v>0</v>
      </c>
      <c r="Z62" s="190"/>
      <c r="AA62" s="190"/>
      <c r="AB62" s="190"/>
      <c r="AC62" s="190">
        <f>COUNTIF(AD5:AD48,A62)</f>
        <v>0</v>
      </c>
      <c r="AD62" s="190"/>
      <c r="AE62" s="83"/>
      <c r="AF62" s="83"/>
      <c r="AG62" s="83"/>
      <c r="AH62" s="83"/>
      <c r="AI62" s="83"/>
      <c r="AJ62" s="83"/>
      <c r="AK62" s="83"/>
      <c r="AL62" s="83"/>
      <c r="AM62" s="83"/>
      <c r="AN62" s="49"/>
      <c r="AO62" s="49"/>
      <c r="AP62" s="49"/>
      <c r="AQ62" s="49"/>
      <c r="AR62" s="49"/>
      <c r="AS62" s="49"/>
      <c r="AT62" s="49"/>
      <c r="AU62" s="49"/>
      <c r="AV62" s="49"/>
      <c r="AW62" s="187"/>
      <c r="AX62" s="189"/>
      <c r="AY62" s="188"/>
      <c r="AZ62" s="187"/>
      <c r="BA62" s="188"/>
      <c r="BB62" s="196"/>
      <c r="BC62" s="193"/>
      <c r="BD62" s="192"/>
      <c r="BE62" s="193"/>
      <c r="BF62" s="187"/>
      <c r="BG62" s="188"/>
    </row>
    <row r="63" spans="1:59" ht="12.75" thickBot="1" x14ac:dyDescent="0.2">
      <c r="A63" s="190">
        <f>BE10</f>
        <v>0</v>
      </c>
      <c r="B63" s="190"/>
      <c r="C63" s="190">
        <f>COUNTIF(C5:C48,A63)</f>
        <v>0</v>
      </c>
      <c r="D63" s="190"/>
      <c r="E63" s="190"/>
      <c r="F63" s="190">
        <f>COUNTIF(E5:E48,A63)</f>
        <v>0</v>
      </c>
      <c r="G63" s="190"/>
      <c r="H63" s="190"/>
      <c r="I63" s="190"/>
      <c r="J63" s="190">
        <f>COUNTIF(K5:K48,A63)</f>
        <v>0</v>
      </c>
      <c r="K63" s="190"/>
      <c r="L63" s="96"/>
      <c r="M63" s="190">
        <f>COUNTIF(M5:M44,A63)</f>
        <v>0</v>
      </c>
      <c r="N63" s="190"/>
      <c r="O63" s="190"/>
      <c r="P63" s="190">
        <f>COUNTIF(O5:O44,A63)</f>
        <v>0</v>
      </c>
      <c r="Q63" s="190"/>
      <c r="R63" s="190"/>
      <c r="S63" s="190"/>
      <c r="T63" s="190">
        <f>COUNTIF(U5:U44,A63)</f>
        <v>0</v>
      </c>
      <c r="U63" s="190"/>
      <c r="V63" s="190">
        <f>COUNTIF(V5:V48,A63)</f>
        <v>0</v>
      </c>
      <c r="W63" s="190"/>
      <c r="X63" s="190"/>
      <c r="Y63" s="190">
        <f>COUNTIF(X5:X48,A63)</f>
        <v>0</v>
      </c>
      <c r="Z63" s="190"/>
      <c r="AA63" s="190"/>
      <c r="AB63" s="190"/>
      <c r="AC63" s="190">
        <f>COUNTIF(AD5:AD48,A63)</f>
        <v>0</v>
      </c>
      <c r="AD63" s="190"/>
      <c r="AE63" s="83"/>
      <c r="AF63" s="83"/>
      <c r="AG63" s="83"/>
      <c r="AH63" s="83"/>
      <c r="AI63" s="83"/>
      <c r="AJ63" s="83"/>
      <c r="AK63" s="83"/>
      <c r="AL63" s="83"/>
      <c r="AM63" s="83"/>
      <c r="AN63" s="49"/>
      <c r="AO63" s="49"/>
      <c r="AP63" s="49"/>
      <c r="AQ63" s="49"/>
      <c r="AR63" s="49"/>
      <c r="AS63" s="49"/>
      <c r="AT63" s="49"/>
      <c r="AU63" s="49"/>
      <c r="AV63" s="49"/>
      <c r="AW63" s="187"/>
      <c r="AX63" s="189"/>
      <c r="AY63" s="188"/>
      <c r="AZ63" s="187"/>
      <c r="BA63" s="188"/>
      <c r="BB63" s="196"/>
      <c r="BC63" s="193"/>
      <c r="BD63" s="192"/>
      <c r="BE63" s="193"/>
      <c r="BF63" s="187"/>
      <c r="BG63" s="188"/>
    </row>
    <row r="64" spans="1:59" ht="12.75" thickBot="1" x14ac:dyDescent="0.2">
      <c r="A64" s="190">
        <f>BF10</f>
        <v>0</v>
      </c>
      <c r="B64" s="190"/>
      <c r="C64" s="190">
        <f>COUNTIF(C5:C48,A64)</f>
        <v>0</v>
      </c>
      <c r="D64" s="190"/>
      <c r="E64" s="190"/>
      <c r="F64" s="190">
        <f>COUNTIF(E5:E48,A64)</f>
        <v>0</v>
      </c>
      <c r="G64" s="190"/>
      <c r="H64" s="190"/>
      <c r="I64" s="190"/>
      <c r="J64" s="190">
        <f>COUNTIF(K5:K48,A64)</f>
        <v>0</v>
      </c>
      <c r="K64" s="190"/>
      <c r="L64" s="96"/>
      <c r="M64" s="190">
        <f>COUNTIF(M5:M44,A64)</f>
        <v>0</v>
      </c>
      <c r="N64" s="190"/>
      <c r="O64" s="190"/>
      <c r="P64" s="190">
        <f>COUNTIF(O5:O44,A64)</f>
        <v>0</v>
      </c>
      <c r="Q64" s="190"/>
      <c r="R64" s="190"/>
      <c r="S64" s="190"/>
      <c r="T64" s="190">
        <f>COUNTIF(U5:U44,A64)</f>
        <v>0</v>
      </c>
      <c r="U64" s="190"/>
      <c r="V64" s="190">
        <f>COUNTIF(V5:V48,A64)</f>
        <v>0</v>
      </c>
      <c r="W64" s="190"/>
      <c r="X64" s="190"/>
      <c r="Y64" s="190">
        <f>COUNTIF(X5:X48,A64)</f>
        <v>0</v>
      </c>
      <c r="Z64" s="190"/>
      <c r="AA64" s="190"/>
      <c r="AB64" s="190"/>
      <c r="AC64" s="190">
        <f>COUNTIF(AD5:AD48,A64)</f>
        <v>0</v>
      </c>
      <c r="AD64" s="190"/>
      <c r="AE64" s="83"/>
      <c r="AF64" s="83"/>
      <c r="AG64" s="83"/>
      <c r="AH64" s="83"/>
      <c r="AI64" s="83"/>
      <c r="AJ64" s="83"/>
      <c r="AK64" s="83"/>
      <c r="AL64" s="83"/>
      <c r="AM64" s="83"/>
      <c r="AN64" s="49"/>
      <c r="AO64" s="49"/>
      <c r="AP64" s="49"/>
      <c r="AQ64" s="49"/>
      <c r="AR64" s="49"/>
      <c r="AS64" s="49"/>
      <c r="AT64" s="49"/>
      <c r="AU64" s="49"/>
      <c r="AV64" s="49"/>
      <c r="AW64" s="187"/>
      <c r="AX64" s="189"/>
      <c r="AY64" s="188"/>
      <c r="AZ64" s="187"/>
      <c r="BA64" s="188"/>
      <c r="BB64" s="196"/>
      <c r="BC64" s="193"/>
      <c r="BD64" s="192"/>
      <c r="BE64" s="193"/>
      <c r="BF64" s="187"/>
      <c r="BG64" s="188"/>
    </row>
  </sheetData>
  <mergeCells count="462">
    <mergeCell ref="AC41:AC44"/>
    <mergeCell ref="AD41:AD44"/>
    <mergeCell ref="X42:AB42"/>
    <mergeCell ref="D17:D20"/>
    <mergeCell ref="J17:J20"/>
    <mergeCell ref="K17:K20"/>
    <mergeCell ref="E19:I19"/>
    <mergeCell ref="K29:K32"/>
    <mergeCell ref="AE1:AL1"/>
    <mergeCell ref="L5:L8"/>
    <mergeCell ref="L9:L12"/>
    <mergeCell ref="L13:L16"/>
    <mergeCell ref="L17:L20"/>
    <mergeCell ref="L21:L24"/>
    <mergeCell ref="L25:L28"/>
    <mergeCell ref="L29:L32"/>
    <mergeCell ref="L33:L36"/>
    <mergeCell ref="C1:AD1"/>
    <mergeCell ref="N21:N24"/>
    <mergeCell ref="T21:T24"/>
    <mergeCell ref="U21:U24"/>
    <mergeCell ref="O22:S22"/>
    <mergeCell ref="O23:S23"/>
    <mergeCell ref="K25:K28"/>
    <mergeCell ref="BS3:BS6"/>
    <mergeCell ref="BT3:BT6"/>
    <mergeCell ref="BN4:BR4"/>
    <mergeCell ref="BN5:BR5"/>
    <mergeCell ref="K21:K24"/>
    <mergeCell ref="D29:D32"/>
    <mergeCell ref="J29:J32"/>
    <mergeCell ref="J25:J28"/>
    <mergeCell ref="E26:I26"/>
    <mergeCell ref="E30:I30"/>
    <mergeCell ref="K13:K16"/>
    <mergeCell ref="K9:K12"/>
    <mergeCell ref="E14:I14"/>
    <mergeCell ref="C3:K3"/>
    <mergeCell ref="D21:D24"/>
    <mergeCell ref="J21:J24"/>
    <mergeCell ref="E18:I18"/>
    <mergeCell ref="E22:I22"/>
    <mergeCell ref="N5:N8"/>
    <mergeCell ref="T5:T8"/>
    <mergeCell ref="U5:U8"/>
    <mergeCell ref="O6:S6"/>
    <mergeCell ref="M13:M16"/>
    <mergeCell ref="B50:AD51"/>
    <mergeCell ref="BL3:BL6"/>
    <mergeCell ref="BM3:BM6"/>
    <mergeCell ref="J33:J36"/>
    <mergeCell ref="A3:B3"/>
    <mergeCell ref="B29:B32"/>
    <mergeCell ref="BD61:BE61"/>
    <mergeCell ref="BD62:BE62"/>
    <mergeCell ref="AW62:AY62"/>
    <mergeCell ref="AZ62:BA62"/>
    <mergeCell ref="BF62:BG62"/>
    <mergeCell ref="T61:U61"/>
    <mergeCell ref="P61:S61"/>
    <mergeCell ref="M61:O61"/>
    <mergeCell ref="C60:E60"/>
    <mergeCell ref="F60:I60"/>
    <mergeCell ref="J60:K60"/>
    <mergeCell ref="Y59:AB59"/>
    <mergeCell ref="BF58:BG58"/>
    <mergeCell ref="C59:E59"/>
    <mergeCell ref="F59:I59"/>
    <mergeCell ref="J59:K59"/>
    <mergeCell ref="M5:M8"/>
    <mergeCell ref="BD60:BE60"/>
    <mergeCell ref="A60:B60"/>
    <mergeCell ref="A61:B61"/>
    <mergeCell ref="A62:B62"/>
    <mergeCell ref="A63:B63"/>
    <mergeCell ref="A64:B64"/>
    <mergeCell ref="T58:U58"/>
    <mergeCell ref="P58:S58"/>
    <mergeCell ref="M58:O58"/>
    <mergeCell ref="A57:B57"/>
    <mergeCell ref="A58:B58"/>
    <mergeCell ref="A59:B59"/>
    <mergeCell ref="T60:U60"/>
    <mergeCell ref="P60:S60"/>
    <mergeCell ref="M60:O60"/>
    <mergeCell ref="T59:U59"/>
    <mergeCell ref="C64:E64"/>
    <mergeCell ref="F64:I64"/>
    <mergeCell ref="J64:K64"/>
    <mergeCell ref="C63:E63"/>
    <mergeCell ref="F63:I63"/>
    <mergeCell ref="J63:K63"/>
    <mergeCell ref="C61:E61"/>
    <mergeCell ref="F61:I61"/>
    <mergeCell ref="J61:K61"/>
    <mergeCell ref="BF64:BG64"/>
    <mergeCell ref="Y64:AB64"/>
    <mergeCell ref="V64:X64"/>
    <mergeCell ref="T64:U64"/>
    <mergeCell ref="P64:S64"/>
    <mergeCell ref="M64:O64"/>
    <mergeCell ref="AW64:AY64"/>
    <mergeCell ref="AZ64:BA64"/>
    <mergeCell ref="AC64:AD64"/>
    <mergeCell ref="BB64:BC64"/>
    <mergeCell ref="BD64:BE64"/>
    <mergeCell ref="V62:X62"/>
    <mergeCell ref="Y62:AB62"/>
    <mergeCell ref="C62:E62"/>
    <mergeCell ref="F62:I62"/>
    <mergeCell ref="J62:K62"/>
    <mergeCell ref="T62:U62"/>
    <mergeCell ref="P62:S62"/>
    <mergeCell ref="M62:O62"/>
    <mergeCell ref="V63:X63"/>
    <mergeCell ref="T63:U63"/>
    <mergeCell ref="P63:S63"/>
    <mergeCell ref="M63:O63"/>
    <mergeCell ref="AC62:AD62"/>
    <mergeCell ref="Y63:AB63"/>
    <mergeCell ref="AC63:AD63"/>
    <mergeCell ref="AZ63:BA63"/>
    <mergeCell ref="BF63:BG63"/>
    <mergeCell ref="BB63:BC63"/>
    <mergeCell ref="BF61:BG61"/>
    <mergeCell ref="BB61:BC61"/>
    <mergeCell ref="BF60:BG60"/>
    <mergeCell ref="AW63:AY63"/>
    <mergeCell ref="BD63:BE63"/>
    <mergeCell ref="BB62:BC62"/>
    <mergeCell ref="BB60:BC60"/>
    <mergeCell ref="AC60:AD60"/>
    <mergeCell ref="AW60:AY60"/>
    <mergeCell ref="AZ60:BA60"/>
    <mergeCell ref="Y60:AB60"/>
    <mergeCell ref="AW61:AY61"/>
    <mergeCell ref="AZ61:BA61"/>
    <mergeCell ref="AC61:AD61"/>
    <mergeCell ref="Y61:AB61"/>
    <mergeCell ref="V61:X61"/>
    <mergeCell ref="V60:X60"/>
    <mergeCell ref="BF59:BG59"/>
    <mergeCell ref="BD59:BE59"/>
    <mergeCell ref="AC59:AD59"/>
    <mergeCell ref="AW59:AY59"/>
    <mergeCell ref="P59:S59"/>
    <mergeCell ref="M59:O59"/>
    <mergeCell ref="BF56:BG56"/>
    <mergeCell ref="BF57:BG57"/>
    <mergeCell ref="AW56:AY56"/>
    <mergeCell ref="AZ56:BA56"/>
    <mergeCell ref="V58:X58"/>
    <mergeCell ref="BD56:BE56"/>
    <mergeCell ref="V59:X59"/>
    <mergeCell ref="BD57:BE57"/>
    <mergeCell ref="BD58:BE58"/>
    <mergeCell ref="BB57:BC57"/>
    <mergeCell ref="BB58:BC58"/>
    <mergeCell ref="BB59:BC59"/>
    <mergeCell ref="Y58:AB58"/>
    <mergeCell ref="AC58:AD58"/>
    <mergeCell ref="AZ59:BA59"/>
    <mergeCell ref="AW58:AY58"/>
    <mergeCell ref="AZ58:BA58"/>
    <mergeCell ref="AW57:AY57"/>
    <mergeCell ref="C58:E58"/>
    <mergeCell ref="F58:I58"/>
    <mergeCell ref="J58:K58"/>
    <mergeCell ref="AC56:AD56"/>
    <mergeCell ref="T57:U57"/>
    <mergeCell ref="V57:X57"/>
    <mergeCell ref="Y57:AB57"/>
    <mergeCell ref="C56:E56"/>
    <mergeCell ref="F56:I56"/>
    <mergeCell ref="J56:K56"/>
    <mergeCell ref="M56:O56"/>
    <mergeCell ref="P56:S56"/>
    <mergeCell ref="T56:U56"/>
    <mergeCell ref="AC57:AD57"/>
    <mergeCell ref="C57:E57"/>
    <mergeCell ref="F57:I57"/>
    <mergeCell ref="J57:K57"/>
    <mergeCell ref="M57:O57"/>
    <mergeCell ref="V56:X56"/>
    <mergeCell ref="Y56:AB56"/>
    <mergeCell ref="P57:S57"/>
    <mergeCell ref="AZ57:BA57"/>
    <mergeCell ref="B45:B48"/>
    <mergeCell ref="A37:A40"/>
    <mergeCell ref="A41:A44"/>
    <mergeCell ref="C37:C40"/>
    <mergeCell ref="C4:K4"/>
    <mergeCell ref="E10:I10"/>
    <mergeCell ref="C13:C16"/>
    <mergeCell ref="D13:D16"/>
    <mergeCell ref="J13:J16"/>
    <mergeCell ref="E35:I35"/>
    <mergeCell ref="C21:C24"/>
    <mergeCell ref="A45:A48"/>
    <mergeCell ref="K33:K36"/>
    <mergeCell ref="D33:D36"/>
    <mergeCell ref="E34:I34"/>
    <mergeCell ref="A33:A36"/>
    <mergeCell ref="B33:B36"/>
    <mergeCell ref="A25:A28"/>
    <mergeCell ref="B25:B28"/>
    <mergeCell ref="C29:C32"/>
    <mergeCell ref="C17:C20"/>
    <mergeCell ref="D37:D40"/>
    <mergeCell ref="J37:J40"/>
    <mergeCell ref="K37:K40"/>
    <mergeCell ref="N9:N12"/>
    <mergeCell ref="T9:T12"/>
    <mergeCell ref="U9:U12"/>
    <mergeCell ref="O10:S10"/>
    <mergeCell ref="J9:J12"/>
    <mergeCell ref="A5:A8"/>
    <mergeCell ref="B5:B8"/>
    <mergeCell ref="C9:C12"/>
    <mergeCell ref="A17:A20"/>
    <mergeCell ref="B17:B20"/>
    <mergeCell ref="B13:B16"/>
    <mergeCell ref="A9:A12"/>
    <mergeCell ref="B9:B12"/>
    <mergeCell ref="A13:A16"/>
    <mergeCell ref="M9:M12"/>
    <mergeCell ref="O7:S7"/>
    <mergeCell ref="N13:N16"/>
    <mergeCell ref="K5:K8"/>
    <mergeCell ref="D5:D8"/>
    <mergeCell ref="J5:J8"/>
    <mergeCell ref="E6:I6"/>
    <mergeCell ref="E7:I7"/>
    <mergeCell ref="C5:C8"/>
    <mergeCell ref="A21:A24"/>
    <mergeCell ref="B21:B24"/>
    <mergeCell ref="C25:C28"/>
    <mergeCell ref="A29:A32"/>
    <mergeCell ref="C33:C36"/>
    <mergeCell ref="D9:D12"/>
    <mergeCell ref="C41:C44"/>
    <mergeCell ref="D41:D44"/>
    <mergeCell ref="J41:J44"/>
    <mergeCell ref="D25:D28"/>
    <mergeCell ref="B37:B40"/>
    <mergeCell ref="B41:B44"/>
    <mergeCell ref="E38:I38"/>
    <mergeCell ref="E39:I39"/>
    <mergeCell ref="AC17:AC20"/>
    <mergeCell ref="K41:K44"/>
    <mergeCell ref="E42:I42"/>
    <mergeCell ref="V41:V44"/>
    <mergeCell ref="W41:W44"/>
    <mergeCell ref="T41:T44"/>
    <mergeCell ref="U41:U44"/>
    <mergeCell ref="O42:S42"/>
    <mergeCell ref="T13:T16"/>
    <mergeCell ref="U13:U16"/>
    <mergeCell ref="O14:S14"/>
    <mergeCell ref="W13:W16"/>
    <mergeCell ref="V17:V20"/>
    <mergeCell ref="W17:W20"/>
    <mergeCell ref="V25:V28"/>
    <mergeCell ref="W25:W28"/>
    <mergeCell ref="L37:L40"/>
    <mergeCell ref="L41:L44"/>
    <mergeCell ref="U29:U32"/>
    <mergeCell ref="O30:S30"/>
    <mergeCell ref="O35:S35"/>
    <mergeCell ref="M33:M36"/>
    <mergeCell ref="M25:M28"/>
    <mergeCell ref="N25:N28"/>
    <mergeCell ref="V3:AD3"/>
    <mergeCell ref="V4:AD4"/>
    <mergeCell ref="AD13:AD16"/>
    <mergeCell ref="X15:AB15"/>
    <mergeCell ref="V9:V12"/>
    <mergeCell ref="W9:W12"/>
    <mergeCell ref="AC9:AC12"/>
    <mergeCell ref="AD9:AD12"/>
    <mergeCell ref="X11:AB11"/>
    <mergeCell ref="V13:V16"/>
    <mergeCell ref="AC13:AC16"/>
    <mergeCell ref="X6:AB6"/>
    <mergeCell ref="V5:V8"/>
    <mergeCell ref="W5:W8"/>
    <mergeCell ref="AC5:AC8"/>
    <mergeCell ref="AD5:AD8"/>
    <mergeCell ref="X14:AB14"/>
    <mergeCell ref="AD17:AD20"/>
    <mergeCell ref="M45:M48"/>
    <mergeCell ref="N45:N48"/>
    <mergeCell ref="T45:T48"/>
    <mergeCell ref="U45:U48"/>
    <mergeCell ref="O46:S46"/>
    <mergeCell ref="M41:M44"/>
    <mergeCell ref="M37:M40"/>
    <mergeCell ref="N37:N40"/>
    <mergeCell ref="T37:T40"/>
    <mergeCell ref="U37:U40"/>
    <mergeCell ref="O38:S38"/>
    <mergeCell ref="O43:S43"/>
    <mergeCell ref="N33:N36"/>
    <mergeCell ref="T33:T36"/>
    <mergeCell ref="U33:U36"/>
    <mergeCell ref="O34:S34"/>
    <mergeCell ref="M29:M32"/>
    <mergeCell ref="N29:N32"/>
    <mergeCell ref="T29:T32"/>
    <mergeCell ref="AC33:AC36"/>
    <mergeCell ref="AD33:AD36"/>
    <mergeCell ref="X30:AB30"/>
    <mergeCell ref="V29:V32"/>
    <mergeCell ref="C45:C48"/>
    <mergeCell ref="D45:D48"/>
    <mergeCell ref="J45:J48"/>
    <mergeCell ref="K45:K48"/>
    <mergeCell ref="N41:N44"/>
    <mergeCell ref="X46:AB46"/>
    <mergeCell ref="V45:V48"/>
    <mergeCell ref="W45:W48"/>
    <mergeCell ref="X43:AB43"/>
    <mergeCell ref="E43:I43"/>
    <mergeCell ref="L45:L48"/>
    <mergeCell ref="BF10:BF13"/>
    <mergeCell ref="BG10:BG13"/>
    <mergeCell ref="BH10:BH13"/>
    <mergeCell ref="BI10:BI13"/>
    <mergeCell ref="AE13:AE16"/>
    <mergeCell ref="AF13:AF16"/>
    <mergeCell ref="AL13:AL16"/>
    <mergeCell ref="AM13:AM16"/>
    <mergeCell ref="AG14:AK14"/>
    <mergeCell ref="AG15:AK15"/>
    <mergeCell ref="AC25:AC28"/>
    <mergeCell ref="AD25:AD28"/>
    <mergeCell ref="AL5:AL8"/>
    <mergeCell ref="AM5:AM8"/>
    <mergeCell ref="AC45:AC48"/>
    <mergeCell ref="AD45:AD48"/>
    <mergeCell ref="E47:I47"/>
    <mergeCell ref="O47:S47"/>
    <mergeCell ref="X47:AB47"/>
    <mergeCell ref="X18:AB18"/>
    <mergeCell ref="E46:I46"/>
    <mergeCell ref="W29:W32"/>
    <mergeCell ref="AC29:AC32"/>
    <mergeCell ref="AD29:AD32"/>
    <mergeCell ref="X35:AB35"/>
    <mergeCell ref="X34:AB34"/>
    <mergeCell ref="V33:V36"/>
    <mergeCell ref="W33:W36"/>
    <mergeCell ref="X31:AB31"/>
    <mergeCell ref="X38:AB38"/>
    <mergeCell ref="V37:V40"/>
    <mergeCell ref="W37:W40"/>
    <mergeCell ref="AC37:AC40"/>
    <mergeCell ref="AD37:AD40"/>
    <mergeCell ref="AC21:AC24"/>
    <mergeCell ref="AD21:AD24"/>
    <mergeCell ref="A1:B1"/>
    <mergeCell ref="BB3:BJ3"/>
    <mergeCell ref="X7:AB7"/>
    <mergeCell ref="E11:I11"/>
    <mergeCell ref="E15:I15"/>
    <mergeCell ref="O11:S11"/>
    <mergeCell ref="O15:S15"/>
    <mergeCell ref="X10:AB10"/>
    <mergeCell ref="M3:U3"/>
    <mergeCell ref="M4:U4"/>
    <mergeCell ref="AE3:AM3"/>
    <mergeCell ref="AE4:AM4"/>
    <mergeCell ref="AE5:AE8"/>
    <mergeCell ref="AF5:AF8"/>
    <mergeCell ref="BJ10:BJ13"/>
    <mergeCell ref="AY10:AY13"/>
    <mergeCell ref="AZ10:AZ13"/>
    <mergeCell ref="BA10:BA13"/>
    <mergeCell ref="BB10:BB13"/>
    <mergeCell ref="BC10:BC13"/>
    <mergeCell ref="BD10:BD13"/>
    <mergeCell ref="BE10:BE13"/>
    <mergeCell ref="O39:S39"/>
    <mergeCell ref="X19:AB19"/>
    <mergeCell ref="X23:AB23"/>
    <mergeCell ref="O27:S27"/>
    <mergeCell ref="O31:S31"/>
    <mergeCell ref="E23:I23"/>
    <mergeCell ref="E27:I27"/>
    <mergeCell ref="E31:I31"/>
    <mergeCell ref="X27:AB27"/>
    <mergeCell ref="X22:AB22"/>
    <mergeCell ref="V21:V24"/>
    <mergeCell ref="W21:W24"/>
    <mergeCell ref="X26:AB26"/>
    <mergeCell ref="X39:AB39"/>
    <mergeCell ref="U25:U28"/>
    <mergeCell ref="O26:S26"/>
    <mergeCell ref="U17:U20"/>
    <mergeCell ref="O18:S18"/>
    <mergeCell ref="O19:S19"/>
    <mergeCell ref="T25:T28"/>
    <mergeCell ref="M17:M20"/>
    <mergeCell ref="N17:N20"/>
    <mergeCell ref="T17:T20"/>
    <mergeCell ref="M21:M24"/>
    <mergeCell ref="AG6:AK6"/>
    <mergeCell ref="AG7:AK7"/>
    <mergeCell ref="AE9:AE12"/>
    <mergeCell ref="AF9:AF12"/>
    <mergeCell ref="AL9:AL12"/>
    <mergeCell ref="AM9:AM12"/>
    <mergeCell ref="AG10:AK10"/>
    <mergeCell ref="AG11:AK11"/>
    <mergeCell ref="AE17:AE20"/>
    <mergeCell ref="AF17:AF20"/>
    <mergeCell ref="AL17:AL20"/>
    <mergeCell ref="AM17:AM20"/>
    <mergeCell ref="AG18:AK18"/>
    <mergeCell ref="AG19:AK19"/>
    <mergeCell ref="AE21:AE24"/>
    <mergeCell ref="AF21:AF24"/>
    <mergeCell ref="AL21:AL24"/>
    <mergeCell ref="AM21:AM24"/>
    <mergeCell ref="AG22:AK22"/>
    <mergeCell ref="AG23:AK23"/>
    <mergeCell ref="AE25:AE28"/>
    <mergeCell ref="AF25:AF28"/>
    <mergeCell ref="AL25:AL28"/>
    <mergeCell ref="AM25:AM28"/>
    <mergeCell ref="AG26:AK26"/>
    <mergeCell ref="AG27:AK27"/>
    <mergeCell ref="AE29:AE32"/>
    <mergeCell ref="AF29:AF32"/>
    <mergeCell ref="AL29:AL32"/>
    <mergeCell ref="AM29:AM32"/>
    <mergeCell ref="AG30:AK30"/>
    <mergeCell ref="AG31:AK31"/>
    <mergeCell ref="AE33:AE36"/>
    <mergeCell ref="AF33:AF36"/>
    <mergeCell ref="AL33:AL36"/>
    <mergeCell ref="AM33:AM36"/>
    <mergeCell ref="AG34:AK34"/>
    <mergeCell ref="AG35:AK35"/>
    <mergeCell ref="AE45:AE48"/>
    <mergeCell ref="AF45:AF48"/>
    <mergeCell ref="AL45:AL48"/>
    <mergeCell ref="AM45:AM48"/>
    <mergeCell ref="AG46:AK46"/>
    <mergeCell ref="AG47:AK47"/>
    <mergeCell ref="AE37:AE40"/>
    <mergeCell ref="AF37:AF40"/>
    <mergeCell ref="AL37:AL40"/>
    <mergeCell ref="AM37:AM40"/>
    <mergeCell ref="AG38:AK38"/>
    <mergeCell ref="AG39:AK39"/>
    <mergeCell ref="AE41:AE44"/>
    <mergeCell ref="AF41:AF44"/>
    <mergeCell ref="AL41:AL44"/>
    <mergeCell ref="AM41:AM44"/>
    <mergeCell ref="AG42:AK42"/>
    <mergeCell ref="AG43:AK43"/>
  </mergeCells>
  <phoneticPr fontId="2"/>
  <printOptions horizontalCentered="1"/>
  <pageMargins left="0.39370078740157483" right="0.39370078740157483" top="0.74803149606299213" bottom="0.74803149606299213" header="0.31496062992125984" footer="0.31496062992125984"/>
  <pageSetup paperSize="9" scale="92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X18"/>
  <sheetViews>
    <sheetView view="pageBreakPreview" zoomScaleNormal="90" zoomScaleSheetLayoutView="100" workbookViewId="0">
      <selection activeCell="AZ9" sqref="AZ9"/>
    </sheetView>
  </sheetViews>
  <sheetFormatPr defaultColWidth="9" defaultRowHeight="13.5" x14ac:dyDescent="0.15"/>
  <cols>
    <col min="1" max="1" width="10.125" style="19" customWidth="1"/>
    <col min="2" max="25" width="2.5" style="19" customWidth="1"/>
    <col min="26" max="41" width="2.5" style="19" hidden="1" customWidth="1"/>
    <col min="42" max="49" width="4.75" style="19" customWidth="1"/>
    <col min="50" max="50" width="8" style="19" hidden="1" customWidth="1"/>
    <col min="51" max="16384" width="9" style="20"/>
  </cols>
  <sheetData>
    <row r="1" spans="1:50" s="38" customFormat="1" ht="9" x14ac:dyDescent="0.1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</row>
    <row r="2" spans="1:50" s="36" customFormat="1" ht="24.75" customHeight="1" x14ac:dyDescent="0.15">
      <c r="A2" s="35">
        <v>2023</v>
      </c>
      <c r="B2" s="206" t="s">
        <v>56</v>
      </c>
      <c r="C2" s="206"/>
      <c r="D2" s="206"/>
      <c r="E2" s="206"/>
      <c r="F2" s="206"/>
      <c r="G2" s="206"/>
      <c r="H2" s="209" t="s">
        <v>57</v>
      </c>
      <c r="I2" s="209"/>
      <c r="J2" s="209"/>
      <c r="K2" s="209"/>
      <c r="L2" s="204" t="s">
        <v>58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6"/>
      <c r="Y2" s="206"/>
      <c r="Z2" s="35"/>
      <c r="AP2" s="203"/>
      <c r="AQ2" s="203"/>
      <c r="AR2" s="202"/>
      <c r="AS2" s="202"/>
      <c r="AT2" s="45" t="s">
        <v>55</v>
      </c>
      <c r="AU2" s="207" t="s">
        <v>34</v>
      </c>
      <c r="AV2" s="207"/>
      <c r="AW2" s="207"/>
    </row>
    <row r="3" spans="1:50" s="38" customFormat="1" ht="16.5" customHeight="1" x14ac:dyDescent="0.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AP3" s="207" t="s">
        <v>36</v>
      </c>
      <c r="AQ3" s="207"/>
      <c r="AR3" s="207"/>
      <c r="AS3" s="205" t="s">
        <v>37</v>
      </c>
      <c r="AT3" s="205"/>
      <c r="AU3" s="205"/>
      <c r="AV3" s="205"/>
      <c r="AW3" s="205"/>
      <c r="AX3" s="37"/>
    </row>
    <row r="4" spans="1:50" x14ac:dyDescent="0.15">
      <c r="A4" s="33" t="s">
        <v>4</v>
      </c>
      <c r="B4" s="208" t="str">
        <f>IF(A5="","",A5)</f>
        <v>ジーク</v>
      </c>
      <c r="C4" s="208"/>
      <c r="D4" s="208"/>
      <c r="E4" s="208"/>
      <c r="F4" s="208" t="str">
        <f>IF(A6="","",A6)</f>
        <v>ひびき</v>
      </c>
      <c r="G4" s="208"/>
      <c r="H4" s="208"/>
      <c r="I4" s="208"/>
      <c r="J4" s="208" t="str">
        <f>IF(A7="","",A7)</f>
        <v>アミスター</v>
      </c>
      <c r="K4" s="208"/>
      <c r="L4" s="208"/>
      <c r="M4" s="208"/>
      <c r="N4" s="208" t="str">
        <f>IF($A8="","",$A8)</f>
        <v>行橋</v>
      </c>
      <c r="O4" s="208"/>
      <c r="P4" s="208"/>
      <c r="Q4" s="208"/>
      <c r="R4" s="208" t="str">
        <f>IF($A9="","",$A9)</f>
        <v>小倉南S</v>
      </c>
      <c r="S4" s="208"/>
      <c r="T4" s="208"/>
      <c r="U4" s="208"/>
      <c r="V4" s="208" t="str">
        <f>IF($A10="","",$A10)</f>
        <v>豊州</v>
      </c>
      <c r="W4" s="208"/>
      <c r="X4" s="208"/>
      <c r="Y4" s="208"/>
      <c r="Z4" s="208">
        <f>IF($A11="","",$A11)</f>
        <v>0</v>
      </c>
      <c r="AA4" s="208"/>
      <c r="AB4" s="208"/>
      <c r="AC4" s="208"/>
      <c r="AD4" s="208">
        <f>IF($A12="","",$A12)</f>
        <v>0</v>
      </c>
      <c r="AE4" s="208"/>
      <c r="AF4" s="208"/>
      <c r="AG4" s="208"/>
      <c r="AH4" s="208">
        <f>IF($A13="","",$A13)</f>
        <v>0</v>
      </c>
      <c r="AI4" s="208"/>
      <c r="AJ4" s="208"/>
      <c r="AK4" s="208"/>
      <c r="AL4" s="208">
        <f>IF($A14="","",$A14)</f>
        <v>0</v>
      </c>
      <c r="AM4" s="208"/>
      <c r="AN4" s="208"/>
      <c r="AO4" s="208"/>
      <c r="AP4" s="33" t="s">
        <v>5</v>
      </c>
      <c r="AQ4" s="33" t="s">
        <v>6</v>
      </c>
      <c r="AR4" s="33" t="s">
        <v>7</v>
      </c>
      <c r="AS4" s="33" t="s">
        <v>8</v>
      </c>
      <c r="AT4" s="33" t="s">
        <v>9</v>
      </c>
      <c r="AU4" s="33" t="s">
        <v>10</v>
      </c>
      <c r="AV4" s="33" t="s">
        <v>11</v>
      </c>
      <c r="AW4" s="33" t="s">
        <v>14</v>
      </c>
    </row>
    <row r="5" spans="1:50" ht="36.75" customHeight="1" x14ac:dyDescent="0.15">
      <c r="A5" s="43" t="s">
        <v>50</v>
      </c>
      <c r="B5" s="213" t="s">
        <v>12</v>
      </c>
      <c r="C5" s="213"/>
      <c r="D5" s="213"/>
      <c r="E5" s="213"/>
      <c r="F5" s="39" t="str">
        <f>IF(G5="","",IF(G5-I5&gt;0,"○",IF(G5-I5&lt;0,"●",IF(G5-I5=0,"△","?"))))</f>
        <v/>
      </c>
      <c r="G5" s="44"/>
      <c r="H5" s="41" t="s">
        <v>1</v>
      </c>
      <c r="I5" s="42"/>
      <c r="J5" s="39" t="str">
        <f>IF(K5="","",IF(K5-M5&gt;0,"○",IF(K5-M5&lt;0,"●",IF(K5-M5=0,"△","?"))))</f>
        <v>○</v>
      </c>
      <c r="K5" s="40">
        <v>4</v>
      </c>
      <c r="L5" s="41" t="s">
        <v>1</v>
      </c>
      <c r="M5" s="42">
        <v>0</v>
      </c>
      <c r="N5" s="39" t="str">
        <f>IF(O5="","",IF(O5-Q5&gt;0,"○",IF(O5-Q5&lt;0,"●",IF(O5-Q5=0,"△","?"))))</f>
        <v>○</v>
      </c>
      <c r="O5" s="40">
        <v>9</v>
      </c>
      <c r="P5" s="41" t="s">
        <v>1</v>
      </c>
      <c r="Q5" s="42">
        <v>0</v>
      </c>
      <c r="R5" s="39" t="str">
        <f>IF(S5="","",IF(S5-U5&gt;0,"○",IF(S5-U5&lt;0,"●",IF(S5-U5=0,"△","?"))))</f>
        <v>○</v>
      </c>
      <c r="S5" s="40">
        <v>5</v>
      </c>
      <c r="T5" s="41" t="s">
        <v>1</v>
      </c>
      <c r="U5" s="42">
        <v>0</v>
      </c>
      <c r="V5" s="39" t="str">
        <f>IF(W5="","",IF(W5-Y5&gt;0,"○",IF(W5-Y5&lt;0,"●",IF(W5-Y5=0,"△","?"))))</f>
        <v>○</v>
      </c>
      <c r="W5" s="40">
        <v>3</v>
      </c>
      <c r="X5" s="41" t="s">
        <v>1</v>
      </c>
      <c r="Y5" s="42">
        <v>1</v>
      </c>
      <c r="Z5" s="39"/>
      <c r="AA5" s="40"/>
      <c r="AB5" s="41"/>
      <c r="AC5" s="42"/>
      <c r="AD5" s="39"/>
      <c r="AE5" s="40"/>
      <c r="AF5" s="41"/>
      <c r="AG5" s="42"/>
      <c r="AH5" s="39"/>
      <c r="AI5" s="40"/>
      <c r="AJ5" s="41"/>
      <c r="AK5" s="42"/>
      <c r="AL5" s="39"/>
      <c r="AM5" s="40"/>
      <c r="AN5" s="41"/>
      <c r="AO5" s="42"/>
      <c r="AP5" s="32">
        <f>IF(A5="","",COUNTIF($B5:$V5,"○"))</f>
        <v>4</v>
      </c>
      <c r="AQ5" s="32">
        <f>IF(A5="","",COUNTIF($B5:$V5,"△"))</f>
        <v>0</v>
      </c>
      <c r="AR5" s="32">
        <f>IF(A5="","",COUNTIF($B5:$V5,"●"))</f>
        <v>0</v>
      </c>
      <c r="AS5" s="32">
        <f>IF(A5="","",((COUNTIF($B5:$V5,"○")*3)+(COUNTIF($B5:$V5,"△"))))</f>
        <v>12</v>
      </c>
      <c r="AT5" s="32">
        <f>IF(A5="","",SUM(C5,G5,K5,O5,S5,W5))</f>
        <v>21</v>
      </c>
      <c r="AU5" s="32">
        <f>IF(A5="","",SUM(E5,I5,M5,Q5,U5,Y5))</f>
        <v>1</v>
      </c>
      <c r="AV5" s="32">
        <f>IF(A5="","",AT5-AU5)</f>
        <v>20</v>
      </c>
      <c r="AW5" s="32"/>
      <c r="AX5" s="22">
        <f t="shared" ref="AX5:AX11" si="0">IF(A5="","",AS5*100000+(100+AV5)*100+AT5)</f>
        <v>1212021</v>
      </c>
    </row>
    <row r="6" spans="1:50" ht="36.75" customHeight="1" x14ac:dyDescent="0.15">
      <c r="A6" s="21" t="s">
        <v>49</v>
      </c>
      <c r="B6" s="26" t="str">
        <f t="shared" ref="B6:B10" si="1">IF(C6="","",IF(C6-E6&gt;0,"○",IF(C6-E6&lt;0,"●",IF(C6-E6=0,"△","?"))))</f>
        <v/>
      </c>
      <c r="C6" s="27" t="str">
        <f>IF(G5="","",I5)</f>
        <v/>
      </c>
      <c r="D6" s="27" t="s">
        <v>1</v>
      </c>
      <c r="E6" s="30" t="str">
        <f>IF(I5="","",G5)</f>
        <v/>
      </c>
      <c r="F6" s="214" t="s">
        <v>12</v>
      </c>
      <c r="G6" s="214"/>
      <c r="H6" s="214"/>
      <c r="I6" s="214"/>
      <c r="J6" s="26" t="str">
        <f>IF(K6="","",IF(K6-M6&gt;0,"○",IF(K6-M6&lt;0,"●",IF(K6-M6=0,"△","?"))))</f>
        <v>●</v>
      </c>
      <c r="K6" s="29">
        <v>0</v>
      </c>
      <c r="L6" s="27" t="s">
        <v>1</v>
      </c>
      <c r="M6" s="28">
        <v>1</v>
      </c>
      <c r="N6" s="26" t="str">
        <f>IF(O6="","",IF(O6-Q6&gt;0,"○",IF(O6-Q6&lt;0,"●",IF(O6-Q6=0,"△","?"))))</f>
        <v>○</v>
      </c>
      <c r="O6" s="29">
        <v>1</v>
      </c>
      <c r="P6" s="27" t="s">
        <v>1</v>
      </c>
      <c r="Q6" s="28">
        <v>0</v>
      </c>
      <c r="R6" s="26" t="str">
        <f>IF(S6="","",IF(S6-U6&gt;0,"○",IF(S6-U6&lt;0,"●",IF(S6-U6=0,"△","?"))))</f>
        <v>○</v>
      </c>
      <c r="S6" s="29">
        <v>4</v>
      </c>
      <c r="T6" s="27" t="s">
        <v>1</v>
      </c>
      <c r="U6" s="28">
        <v>0</v>
      </c>
      <c r="V6" s="26" t="str">
        <f>IF(W6="","",IF(W6-Y6&gt;0,"○",IF(W6-Y6&lt;0,"●",IF(W6-Y6=0,"△","?"))))</f>
        <v>○</v>
      </c>
      <c r="W6" s="29">
        <v>1</v>
      </c>
      <c r="X6" s="27" t="s">
        <v>1</v>
      </c>
      <c r="Y6" s="28">
        <v>0</v>
      </c>
      <c r="Z6" s="26" t="str">
        <f t="shared" ref="Z6:Z10" si="2">IF(AA6="","",IF(AA6-AC6&gt;0,"○",IF(AA6-AC6&lt;0,"●",IF(AA6-AC6=0,"△","?"))))</f>
        <v/>
      </c>
      <c r="AA6" s="29"/>
      <c r="AB6" s="27" t="s">
        <v>1</v>
      </c>
      <c r="AC6" s="28"/>
      <c r="AD6" s="26" t="str">
        <f t="shared" ref="AD6:AD11" si="3">IF(AE6="","",IF(AE6-AG6&gt;0,"○",IF(AE6-AG6&lt;0,"●",IF(AE6-AG6=0,"△","?"))))</f>
        <v/>
      </c>
      <c r="AE6" s="29"/>
      <c r="AF6" s="27" t="s">
        <v>1</v>
      </c>
      <c r="AG6" s="28"/>
      <c r="AH6" s="26" t="str">
        <f t="shared" ref="AH6:AH12" si="4">IF(AI6="","",IF(AI6-AK6&gt;0,"○",IF(AI6-AK6&lt;0,"●",IF(AI6-AK6=0,"△","?"))))</f>
        <v/>
      </c>
      <c r="AI6" s="29"/>
      <c r="AJ6" s="27" t="s">
        <v>1</v>
      </c>
      <c r="AK6" s="28"/>
      <c r="AL6" s="26" t="str">
        <f t="shared" ref="AL6:AL13" si="5">IF(AM6="","",IF(AM6-AO6&gt;0,"○",IF(AM6-AO6&lt;0,"●",IF(AM6-AO6=0,"△","?"))))</f>
        <v/>
      </c>
      <c r="AM6" s="29"/>
      <c r="AN6" s="27" t="s">
        <v>1</v>
      </c>
      <c r="AO6" s="28"/>
      <c r="AP6" s="31">
        <f t="shared" ref="AP6:AP10" si="6">IF(A6="","",COUNTIF($B6:$V6,"○"))</f>
        <v>3</v>
      </c>
      <c r="AQ6" s="31">
        <f t="shared" ref="AQ6:AQ10" si="7">IF(A6="","",COUNTIF($B6:$V6,"△"))</f>
        <v>0</v>
      </c>
      <c r="AR6" s="31">
        <f t="shared" ref="AR6:AR10" si="8">IF(A6="","",COUNTIF($B6:$V6,"●"))</f>
        <v>1</v>
      </c>
      <c r="AS6" s="31">
        <f t="shared" ref="AS6:AS10" si="9">IF(A6="","",((COUNTIF($B6:$V6,"○")*3)+(COUNTIF($B6:$V6,"△"))))</f>
        <v>9</v>
      </c>
      <c r="AT6" s="31">
        <f t="shared" ref="AT6:AT10" si="10">IF(A6="","",SUM(C6,G6,K6,O6,S6,W6))</f>
        <v>6</v>
      </c>
      <c r="AU6" s="31">
        <f t="shared" ref="AU6:AU10" si="11">IF(A6="","",SUM(E6,I6,M6,Q6,U6,Y6))</f>
        <v>1</v>
      </c>
      <c r="AV6" s="31">
        <f t="shared" ref="AV6:AV10" si="12">IF(A6="","",AT6-AU6)</f>
        <v>5</v>
      </c>
      <c r="AW6" s="31"/>
      <c r="AX6" s="22">
        <f t="shared" si="0"/>
        <v>910506</v>
      </c>
    </row>
    <row r="7" spans="1:50" ht="36.75" customHeight="1" x14ac:dyDescent="0.15">
      <c r="A7" s="21" t="s">
        <v>48</v>
      </c>
      <c r="B7" s="26" t="str">
        <f t="shared" si="1"/>
        <v>●</v>
      </c>
      <c r="C7" s="27">
        <f>IF(K5="","",M5)</f>
        <v>0</v>
      </c>
      <c r="D7" s="27" t="s">
        <v>1</v>
      </c>
      <c r="E7" s="30">
        <f>IF(M5="","",K5)</f>
        <v>4</v>
      </c>
      <c r="F7" s="26" t="str">
        <f>IF(G7="","",IF(G7-I7&gt;0,"○",IF(G7-I7&lt;0,"●",IF(G7-I7=0,"△","?"))))</f>
        <v>○</v>
      </c>
      <c r="G7" s="27">
        <f>IF(K$6="","",M$6)</f>
        <v>1</v>
      </c>
      <c r="H7" s="27" t="s">
        <v>1</v>
      </c>
      <c r="I7" s="30">
        <f>IF(M$6="","",K$6)</f>
        <v>0</v>
      </c>
      <c r="J7" s="214" t="s">
        <v>12</v>
      </c>
      <c r="K7" s="214"/>
      <c r="L7" s="214"/>
      <c r="M7" s="214"/>
      <c r="N7" s="26" t="str">
        <f>IF(O7="","",IF(O7-Q7&gt;0,"○",IF(O7-Q7&lt;0,"●",IF(O7-Q7=0,"△","?"))))</f>
        <v>○</v>
      </c>
      <c r="O7" s="29">
        <v>2</v>
      </c>
      <c r="P7" s="27" t="s">
        <v>1</v>
      </c>
      <c r="Q7" s="28">
        <v>1</v>
      </c>
      <c r="R7" s="26" t="str">
        <f>IF(S7="","",IF(S7-U7&gt;0,"○",IF(S7-U7&lt;0,"●",IF(S7-U7=0,"△","?"))))</f>
        <v/>
      </c>
      <c r="S7" s="29"/>
      <c r="T7" s="27" t="s">
        <v>1</v>
      </c>
      <c r="U7" s="28"/>
      <c r="V7" s="26" t="str">
        <f>IF(W7="","",IF(W7-Y7&gt;0,"○",IF(W7-Y7&lt;0,"●",IF(W7-Y7=0,"△","?"))))</f>
        <v>●</v>
      </c>
      <c r="W7" s="29">
        <v>1</v>
      </c>
      <c r="X7" s="27" t="s">
        <v>1</v>
      </c>
      <c r="Y7" s="28">
        <v>2</v>
      </c>
      <c r="Z7" s="26" t="str">
        <f t="shared" si="2"/>
        <v/>
      </c>
      <c r="AA7" s="29"/>
      <c r="AB7" s="27" t="s">
        <v>1</v>
      </c>
      <c r="AC7" s="28"/>
      <c r="AD7" s="26" t="str">
        <f t="shared" si="3"/>
        <v/>
      </c>
      <c r="AE7" s="29"/>
      <c r="AF7" s="27" t="s">
        <v>1</v>
      </c>
      <c r="AG7" s="28"/>
      <c r="AH7" s="26" t="str">
        <f t="shared" si="4"/>
        <v/>
      </c>
      <c r="AI7" s="29"/>
      <c r="AJ7" s="27" t="s">
        <v>1</v>
      </c>
      <c r="AK7" s="28"/>
      <c r="AL7" s="26" t="str">
        <f t="shared" si="5"/>
        <v/>
      </c>
      <c r="AM7" s="29"/>
      <c r="AN7" s="27" t="s">
        <v>1</v>
      </c>
      <c r="AO7" s="28"/>
      <c r="AP7" s="31">
        <f t="shared" si="6"/>
        <v>2</v>
      </c>
      <c r="AQ7" s="31">
        <f t="shared" si="7"/>
        <v>0</v>
      </c>
      <c r="AR7" s="31">
        <f t="shared" si="8"/>
        <v>2</v>
      </c>
      <c r="AS7" s="31">
        <f t="shared" si="9"/>
        <v>6</v>
      </c>
      <c r="AT7" s="31">
        <f t="shared" si="10"/>
        <v>4</v>
      </c>
      <c r="AU7" s="31">
        <f t="shared" si="11"/>
        <v>7</v>
      </c>
      <c r="AV7" s="31">
        <f t="shared" si="12"/>
        <v>-3</v>
      </c>
      <c r="AW7" s="31"/>
      <c r="AX7" s="22">
        <f t="shared" si="0"/>
        <v>609704</v>
      </c>
    </row>
    <row r="8" spans="1:50" ht="36.75" customHeight="1" x14ac:dyDescent="0.15">
      <c r="A8" s="21" t="s">
        <v>53</v>
      </c>
      <c r="B8" s="26" t="str">
        <f t="shared" si="1"/>
        <v>●</v>
      </c>
      <c r="C8" s="27">
        <f>IF(O5="","",Q5)</f>
        <v>0</v>
      </c>
      <c r="D8" s="27" t="s">
        <v>1</v>
      </c>
      <c r="E8" s="30">
        <f>IF(Q$5="","",O$5)</f>
        <v>9</v>
      </c>
      <c r="F8" s="26" t="str">
        <f t="shared" ref="F8:F11" si="13">IF(G8="","",IF(G8-I8&gt;0,"○",IF(G8-I8&lt;0,"●",IF(G8-I8=0,"△","?"))))</f>
        <v>●</v>
      </c>
      <c r="G8" s="27">
        <f>IF(O$6="","",Q$6)</f>
        <v>0</v>
      </c>
      <c r="H8" s="27" t="s">
        <v>1</v>
      </c>
      <c r="I8" s="30">
        <f>IF(Q$6="","",O$6)</f>
        <v>1</v>
      </c>
      <c r="J8" s="26" t="str">
        <f t="shared" ref="J8:J14" si="14">IF(K8="","",IF(K8-M8&gt;0,"○",IF(K8-M8&lt;0,"●",IF(K8-M8=0,"△","?"))))</f>
        <v>●</v>
      </c>
      <c r="K8" s="27">
        <f>IF(Q$7="","",Q$7)</f>
        <v>1</v>
      </c>
      <c r="L8" s="27" t="s">
        <v>1</v>
      </c>
      <c r="M8" s="30">
        <f>IF(O$7="","",O$7)</f>
        <v>2</v>
      </c>
      <c r="N8" s="214" t="s">
        <v>12</v>
      </c>
      <c r="O8" s="214"/>
      <c r="P8" s="214"/>
      <c r="Q8" s="214"/>
      <c r="R8" s="26" t="str">
        <f>IF(S8="","",IF(S8-U8&gt;0,"○",IF(S8-U8&lt;0,"●",IF(S8-U8=0,"△","?"))))</f>
        <v>△</v>
      </c>
      <c r="S8" s="29">
        <v>0</v>
      </c>
      <c r="T8" s="27" t="s">
        <v>1</v>
      </c>
      <c r="U8" s="28">
        <v>0</v>
      </c>
      <c r="V8" s="26" t="str">
        <f>IF(W8="","",IF(W8-Y8&gt;0,"○",IF(W8-Y8&lt;0,"●",IF(W8-Y8=0,"△","?"))))</f>
        <v/>
      </c>
      <c r="W8" s="29"/>
      <c r="X8" s="27" t="s">
        <v>1</v>
      </c>
      <c r="Y8" s="28"/>
      <c r="Z8" s="26" t="str">
        <f t="shared" si="2"/>
        <v/>
      </c>
      <c r="AA8" s="29"/>
      <c r="AB8" s="27" t="s">
        <v>1</v>
      </c>
      <c r="AC8" s="28"/>
      <c r="AD8" s="26" t="str">
        <f t="shared" si="3"/>
        <v/>
      </c>
      <c r="AE8" s="29"/>
      <c r="AF8" s="27" t="s">
        <v>1</v>
      </c>
      <c r="AG8" s="28"/>
      <c r="AH8" s="26" t="str">
        <f t="shared" si="4"/>
        <v/>
      </c>
      <c r="AI8" s="29"/>
      <c r="AJ8" s="27" t="s">
        <v>1</v>
      </c>
      <c r="AK8" s="28"/>
      <c r="AL8" s="26" t="str">
        <f t="shared" si="5"/>
        <v/>
      </c>
      <c r="AM8" s="29"/>
      <c r="AN8" s="27" t="s">
        <v>1</v>
      </c>
      <c r="AO8" s="28"/>
      <c r="AP8" s="31">
        <f t="shared" si="6"/>
        <v>0</v>
      </c>
      <c r="AQ8" s="31">
        <f t="shared" si="7"/>
        <v>1</v>
      </c>
      <c r="AR8" s="31">
        <f t="shared" si="8"/>
        <v>3</v>
      </c>
      <c r="AS8" s="31">
        <f t="shared" si="9"/>
        <v>1</v>
      </c>
      <c r="AT8" s="31">
        <f t="shared" si="10"/>
        <v>1</v>
      </c>
      <c r="AU8" s="31">
        <f t="shared" si="11"/>
        <v>12</v>
      </c>
      <c r="AV8" s="31">
        <f t="shared" si="12"/>
        <v>-11</v>
      </c>
      <c r="AW8" s="31"/>
      <c r="AX8" s="22">
        <f t="shared" si="0"/>
        <v>108901</v>
      </c>
    </row>
    <row r="9" spans="1:50" ht="36.75" customHeight="1" x14ac:dyDescent="0.15">
      <c r="A9" s="21" t="s">
        <v>54</v>
      </c>
      <c r="B9" s="26" t="str">
        <f t="shared" si="1"/>
        <v>●</v>
      </c>
      <c r="C9" s="27">
        <f>IF(S5="","",U5)</f>
        <v>0</v>
      </c>
      <c r="D9" s="27" t="s">
        <v>1</v>
      </c>
      <c r="E9" s="30">
        <f>IF(U$5="","",S$5)</f>
        <v>5</v>
      </c>
      <c r="F9" s="26" t="str">
        <f t="shared" si="13"/>
        <v>●</v>
      </c>
      <c r="G9" s="27">
        <f>IF(S$6="","",U$6)</f>
        <v>0</v>
      </c>
      <c r="H9" s="27" t="s">
        <v>1</v>
      </c>
      <c r="I9" s="30">
        <f>IF(U$6="","",S$6)</f>
        <v>4</v>
      </c>
      <c r="J9" s="26" t="str">
        <f t="shared" si="14"/>
        <v/>
      </c>
      <c r="K9" s="27" t="str">
        <f>IF(S$7="","",U$7)</f>
        <v/>
      </c>
      <c r="L9" s="27" t="s">
        <v>1</v>
      </c>
      <c r="M9" s="30" t="str">
        <f>IF(U$7="","",S$7)</f>
        <v/>
      </c>
      <c r="N9" s="26" t="str">
        <f t="shared" ref="N9:N14" si="15">IF(O9="","",IF(O9-Q9&gt;0,"○",IF(O9-Q9&lt;0,"●",IF(O9-Q9=0,"△","?"))))</f>
        <v>△</v>
      </c>
      <c r="O9" s="27">
        <f>IF(U$8="","",U$8)</f>
        <v>0</v>
      </c>
      <c r="P9" s="27" t="s">
        <v>1</v>
      </c>
      <c r="Q9" s="30">
        <f>IF(U$8="","",S$8)</f>
        <v>0</v>
      </c>
      <c r="R9" s="214" t="s">
        <v>12</v>
      </c>
      <c r="S9" s="214"/>
      <c r="T9" s="214"/>
      <c r="U9" s="214"/>
      <c r="V9" s="26" t="str">
        <f>IF(W9="","",IF(W9-Y9&gt;0,"○",IF(W9-Y9&lt;0,"●",IF(W9-Y9=0,"△","?"))))</f>
        <v>●</v>
      </c>
      <c r="W9" s="29">
        <v>0</v>
      </c>
      <c r="X9" s="27" t="s">
        <v>1</v>
      </c>
      <c r="Y9" s="28">
        <v>2</v>
      </c>
      <c r="Z9" s="26" t="str">
        <f t="shared" si="2"/>
        <v/>
      </c>
      <c r="AA9" s="29"/>
      <c r="AB9" s="27" t="s">
        <v>1</v>
      </c>
      <c r="AC9" s="28"/>
      <c r="AD9" s="26" t="str">
        <f t="shared" si="3"/>
        <v/>
      </c>
      <c r="AE9" s="29"/>
      <c r="AF9" s="27" t="s">
        <v>1</v>
      </c>
      <c r="AG9" s="28"/>
      <c r="AH9" s="26" t="str">
        <f t="shared" si="4"/>
        <v/>
      </c>
      <c r="AI9" s="29"/>
      <c r="AJ9" s="27" t="s">
        <v>1</v>
      </c>
      <c r="AK9" s="28"/>
      <c r="AL9" s="26" t="str">
        <f t="shared" si="5"/>
        <v/>
      </c>
      <c r="AM9" s="29"/>
      <c r="AN9" s="27" t="s">
        <v>1</v>
      </c>
      <c r="AO9" s="28"/>
      <c r="AP9" s="31">
        <f t="shared" si="6"/>
        <v>0</v>
      </c>
      <c r="AQ9" s="31">
        <f t="shared" si="7"/>
        <v>1</v>
      </c>
      <c r="AR9" s="31">
        <f t="shared" si="8"/>
        <v>3</v>
      </c>
      <c r="AS9" s="31">
        <f t="shared" si="9"/>
        <v>1</v>
      </c>
      <c r="AT9" s="31">
        <f t="shared" si="10"/>
        <v>0</v>
      </c>
      <c r="AU9" s="31">
        <f t="shared" si="11"/>
        <v>11</v>
      </c>
      <c r="AV9" s="31">
        <f t="shared" si="12"/>
        <v>-11</v>
      </c>
      <c r="AW9" s="31"/>
      <c r="AX9" s="22">
        <f t="shared" si="0"/>
        <v>108900</v>
      </c>
    </row>
    <row r="10" spans="1:50" ht="36.75" customHeight="1" x14ac:dyDescent="0.15">
      <c r="A10" s="21" t="s">
        <v>51</v>
      </c>
      <c r="B10" s="26" t="str">
        <f t="shared" si="1"/>
        <v>●</v>
      </c>
      <c r="C10" s="27">
        <f>IF(W5="","",Y5)</f>
        <v>1</v>
      </c>
      <c r="D10" s="27" t="s">
        <v>1</v>
      </c>
      <c r="E10" s="30">
        <f>IF(Y$5="","",W$5)</f>
        <v>3</v>
      </c>
      <c r="F10" s="26" t="str">
        <f t="shared" si="13"/>
        <v>●</v>
      </c>
      <c r="G10" s="27">
        <f>IF(W$6="","",Y$6)</f>
        <v>0</v>
      </c>
      <c r="H10" s="27" t="s">
        <v>1</v>
      </c>
      <c r="I10" s="30">
        <f>IF(Y$6="","",W$6)</f>
        <v>1</v>
      </c>
      <c r="J10" s="26" t="str">
        <f t="shared" si="14"/>
        <v>○</v>
      </c>
      <c r="K10" s="27">
        <f>IF(W$7="","",Y$7)</f>
        <v>2</v>
      </c>
      <c r="L10" s="27" t="s">
        <v>1</v>
      </c>
      <c r="M10" s="30">
        <f>IF(Y$7="","",W$7)</f>
        <v>1</v>
      </c>
      <c r="N10" s="26" t="str">
        <f t="shared" si="15"/>
        <v/>
      </c>
      <c r="O10" s="27" t="str">
        <f>IF(W$8="","",Y$8)</f>
        <v/>
      </c>
      <c r="P10" s="27" t="s">
        <v>1</v>
      </c>
      <c r="Q10" s="30" t="str">
        <f>IF(Y$8="","",W$8)</f>
        <v/>
      </c>
      <c r="R10" s="26" t="str">
        <f t="shared" ref="R10:R14" si="16">IF(S10="","",IF(S10-U10&gt;0,"○",IF(S10-U10&lt;0,"●",IF(S10-U10=0,"△","?"))))</f>
        <v>○</v>
      </c>
      <c r="S10" s="27">
        <f>IF(W$9="","",Y$9)</f>
        <v>2</v>
      </c>
      <c r="T10" s="27" t="s">
        <v>1</v>
      </c>
      <c r="U10" s="30">
        <f>IF(Y$9="","",W$9)</f>
        <v>0</v>
      </c>
      <c r="V10" s="214" t="s">
        <v>12</v>
      </c>
      <c r="W10" s="214"/>
      <c r="X10" s="214"/>
      <c r="Y10" s="214"/>
      <c r="Z10" s="26" t="str">
        <f t="shared" si="2"/>
        <v/>
      </c>
      <c r="AA10" s="29"/>
      <c r="AB10" s="27" t="s">
        <v>1</v>
      </c>
      <c r="AC10" s="28"/>
      <c r="AD10" s="26" t="str">
        <f t="shared" si="3"/>
        <v/>
      </c>
      <c r="AE10" s="29"/>
      <c r="AF10" s="27" t="s">
        <v>1</v>
      </c>
      <c r="AG10" s="28"/>
      <c r="AH10" s="26" t="str">
        <f t="shared" si="4"/>
        <v/>
      </c>
      <c r="AI10" s="29"/>
      <c r="AJ10" s="27" t="s">
        <v>1</v>
      </c>
      <c r="AK10" s="28"/>
      <c r="AL10" s="26" t="str">
        <f t="shared" si="5"/>
        <v/>
      </c>
      <c r="AM10" s="29"/>
      <c r="AN10" s="27" t="s">
        <v>1</v>
      </c>
      <c r="AO10" s="28"/>
      <c r="AP10" s="31">
        <f t="shared" si="6"/>
        <v>2</v>
      </c>
      <c r="AQ10" s="31">
        <f t="shared" si="7"/>
        <v>0</v>
      </c>
      <c r="AR10" s="31">
        <f t="shared" si="8"/>
        <v>2</v>
      </c>
      <c r="AS10" s="31">
        <f t="shared" si="9"/>
        <v>6</v>
      </c>
      <c r="AT10" s="31">
        <f t="shared" si="10"/>
        <v>5</v>
      </c>
      <c r="AU10" s="31">
        <f t="shared" si="11"/>
        <v>5</v>
      </c>
      <c r="AV10" s="31">
        <f t="shared" si="12"/>
        <v>0</v>
      </c>
      <c r="AW10" s="31"/>
      <c r="AX10" s="22">
        <f t="shared" si="0"/>
        <v>610005</v>
      </c>
    </row>
    <row r="11" spans="1:50" ht="36.75" hidden="1" customHeight="1" x14ac:dyDescent="0.15">
      <c r="A11" s="21">
        <f>'6チーム対戦カード'!BG10</f>
        <v>0</v>
      </c>
      <c r="B11" s="26" t="str">
        <f t="shared" ref="B11:B14" si="17">IF(C11="","",IF(C11-E11&gt;0,"○",IF(C11-E11&lt;0,"●",IF(C11-E11=0,"△","?"))))</f>
        <v/>
      </c>
      <c r="C11" s="27" t="str">
        <f>IF(AA$5="","",AC$5)</f>
        <v/>
      </c>
      <c r="D11" s="27" t="s">
        <v>1</v>
      </c>
      <c r="E11" s="30" t="str">
        <f>IF(AC$5="","",AA$5)</f>
        <v/>
      </c>
      <c r="F11" s="26" t="str">
        <f t="shared" si="13"/>
        <v/>
      </c>
      <c r="G11" s="27" t="str">
        <f>IF(AA$6="","",AC$6)</f>
        <v/>
      </c>
      <c r="H11" s="27" t="s">
        <v>1</v>
      </c>
      <c r="I11" s="30" t="str">
        <f>IF(AC$6="","",AA$6)</f>
        <v/>
      </c>
      <c r="J11" s="26" t="str">
        <f t="shared" si="14"/>
        <v/>
      </c>
      <c r="K11" s="27" t="str">
        <f>IF(AA$7="","",AC$7)</f>
        <v/>
      </c>
      <c r="L11" s="27" t="s">
        <v>1</v>
      </c>
      <c r="M11" s="30" t="str">
        <f>IF(AC$7="","",AA$7)</f>
        <v/>
      </c>
      <c r="N11" s="26" t="str">
        <f t="shared" si="15"/>
        <v/>
      </c>
      <c r="O11" s="27" t="str">
        <f>IF(AA$8="","",AC$8)</f>
        <v/>
      </c>
      <c r="P11" s="27" t="s">
        <v>1</v>
      </c>
      <c r="Q11" s="30" t="str">
        <f>IF(AC$8="","",AA$8)</f>
        <v/>
      </c>
      <c r="R11" s="26" t="str">
        <f t="shared" si="16"/>
        <v/>
      </c>
      <c r="S11" s="27" t="str">
        <f>IF(AA$9="","",AC$9)</f>
        <v/>
      </c>
      <c r="T11" s="27" t="s">
        <v>1</v>
      </c>
      <c r="U11" s="30" t="str">
        <f>IF(AC$9="","",AA$9)</f>
        <v/>
      </c>
      <c r="V11" s="26" t="str">
        <f t="shared" ref="V11:V14" si="18">IF(W11="","",IF(W11-Y11&gt;0,"○",IF(W11-Y11&lt;0,"●",IF(W11-Y11=0,"△","?"))))</f>
        <v/>
      </c>
      <c r="W11" s="27" t="str">
        <f>IF(AA$10="","",AC$10)</f>
        <v/>
      </c>
      <c r="X11" s="27" t="s">
        <v>1</v>
      </c>
      <c r="Y11" s="30" t="str">
        <f>IF(AC$10="","",AA$10)</f>
        <v/>
      </c>
      <c r="Z11" s="210" t="s">
        <v>13</v>
      </c>
      <c r="AA11" s="211"/>
      <c r="AB11" s="211"/>
      <c r="AC11" s="212"/>
      <c r="AD11" s="26" t="str">
        <f t="shared" si="3"/>
        <v/>
      </c>
      <c r="AE11" s="29"/>
      <c r="AF11" s="27" t="s">
        <v>1</v>
      </c>
      <c r="AG11" s="28"/>
      <c r="AH11" s="26" t="str">
        <f t="shared" si="4"/>
        <v/>
      </c>
      <c r="AI11" s="29"/>
      <c r="AJ11" s="27" t="s">
        <v>1</v>
      </c>
      <c r="AK11" s="28"/>
      <c r="AL11" s="26" t="str">
        <f t="shared" si="5"/>
        <v/>
      </c>
      <c r="AM11" s="29"/>
      <c r="AN11" s="27" t="s">
        <v>1</v>
      </c>
      <c r="AO11" s="28"/>
      <c r="AP11" s="31">
        <f>IF(A11="","",COUNTIF($B11:$AO11,"○"))</f>
        <v>0</v>
      </c>
      <c r="AQ11" s="31">
        <f>IF(A11="","",COUNTIF($B11:$AO11,"△"))</f>
        <v>0</v>
      </c>
      <c r="AR11" s="31">
        <f>IF(A11="","",COUNTIF($B11:$AO11,"●"))</f>
        <v>0</v>
      </c>
      <c r="AS11" s="31">
        <f>IF(A11="","",((COUNTIF($B11:$AO11,"○")*3)+(COUNTIF($B11:$AO11,"△"))))</f>
        <v>0</v>
      </c>
      <c r="AT11" s="31" t="e">
        <f>IF(A11="","",SUM(C11,G11,K11,O11,S11,W11,#REF!,#REF!,AA11,AE11,AI11,AM11))</f>
        <v>#REF!</v>
      </c>
      <c r="AU11" s="31" t="e">
        <f>IF(A11="","",SUM(E11,I11,M11,Q11,U11,Y11,#REF!,#REF!,AC11,AG11,AK11,AO11))</f>
        <v>#REF!</v>
      </c>
      <c r="AV11" s="31" t="e">
        <f>IF(A11="","",AT11-AU11)</f>
        <v>#REF!</v>
      </c>
      <c r="AW11" s="31"/>
      <c r="AX11" s="22" t="e">
        <f t="shared" si="0"/>
        <v>#REF!</v>
      </c>
    </row>
    <row r="12" spans="1:50" ht="36.75" hidden="1" customHeight="1" x14ac:dyDescent="0.15">
      <c r="A12" s="21">
        <f>'6チーム対戦カード'!BH10</f>
        <v>0</v>
      </c>
      <c r="B12" s="26" t="str">
        <f t="shared" si="17"/>
        <v/>
      </c>
      <c r="C12" s="27" t="str">
        <f>IF(AE$5="","",AG$5)</f>
        <v/>
      </c>
      <c r="D12" s="27" t="s">
        <v>1</v>
      </c>
      <c r="E12" s="30" t="str">
        <f>IF(AG$5="","",AE$5)</f>
        <v/>
      </c>
      <c r="F12" s="26" t="str">
        <f>IF(G12="","",IF(G12-I12&gt;0,"○",IF(G12-I12&lt;0,"●",IF(G12-I12=0,"△","?"))))</f>
        <v/>
      </c>
      <c r="G12" s="27" t="str">
        <f>IF(AE$6="","",AG$6)</f>
        <v/>
      </c>
      <c r="H12" s="27" t="s">
        <v>1</v>
      </c>
      <c r="I12" s="30" t="str">
        <f>IF(AG$6="","",AE$6)</f>
        <v/>
      </c>
      <c r="J12" s="26" t="str">
        <f t="shared" si="14"/>
        <v/>
      </c>
      <c r="K12" s="27" t="str">
        <f>IF(AE$7="","",AG$7)</f>
        <v/>
      </c>
      <c r="L12" s="27" t="s">
        <v>1</v>
      </c>
      <c r="M12" s="30" t="str">
        <f>IF(AG$7="","",AE$7)</f>
        <v/>
      </c>
      <c r="N12" s="26" t="str">
        <f t="shared" si="15"/>
        <v/>
      </c>
      <c r="O12" s="27" t="str">
        <f>IF(AE$8="","",AG$8)</f>
        <v/>
      </c>
      <c r="P12" s="27" t="s">
        <v>1</v>
      </c>
      <c r="Q12" s="30" t="str">
        <f>IF(AG$8="","",AE$8)</f>
        <v/>
      </c>
      <c r="R12" s="26" t="str">
        <f t="shared" si="16"/>
        <v/>
      </c>
      <c r="S12" s="27" t="str">
        <f>IF(AE$9="","",AG$9)</f>
        <v/>
      </c>
      <c r="T12" s="27" t="s">
        <v>1</v>
      </c>
      <c r="U12" s="30" t="str">
        <f>IF(AG$9="","",AE$9)</f>
        <v/>
      </c>
      <c r="V12" s="26" t="str">
        <f t="shared" si="18"/>
        <v/>
      </c>
      <c r="W12" s="27" t="str">
        <f>IF(AE$10="","",AG$10)</f>
        <v/>
      </c>
      <c r="X12" s="27" t="s">
        <v>1</v>
      </c>
      <c r="Y12" s="30" t="str">
        <f>IF(AG$10="","",AE$10)</f>
        <v/>
      </c>
      <c r="Z12" s="26" t="str">
        <f>IF(AA12="","",IF(AA12-AC12&gt;0,"○",IF(AA12-AC12&lt;0,"●",IF(AA12-AC12=0,"△","?"))))</f>
        <v/>
      </c>
      <c r="AA12" s="27" t="str">
        <f>IF(AE$11="","",AG$11)</f>
        <v/>
      </c>
      <c r="AB12" s="27" t="s">
        <v>1</v>
      </c>
      <c r="AC12" s="30" t="str">
        <f>IF(AG$11="","",AE$11)</f>
        <v/>
      </c>
      <c r="AD12" s="210" t="s">
        <v>13</v>
      </c>
      <c r="AE12" s="211"/>
      <c r="AF12" s="211"/>
      <c r="AG12" s="212"/>
      <c r="AH12" s="26" t="str">
        <f t="shared" si="4"/>
        <v/>
      </c>
      <c r="AI12" s="29"/>
      <c r="AJ12" s="27" t="s">
        <v>1</v>
      </c>
      <c r="AK12" s="28"/>
      <c r="AL12" s="26" t="str">
        <f t="shared" si="5"/>
        <v/>
      </c>
      <c r="AM12" s="29"/>
      <c r="AN12" s="27" t="s">
        <v>1</v>
      </c>
      <c r="AO12" s="28"/>
      <c r="AP12" s="31">
        <f>IF(A12="","",COUNTIF($B12:$AO12,"○"))</f>
        <v>0</v>
      </c>
      <c r="AQ12" s="31">
        <f>IF(A12="","",COUNTIF($B12:$AO12,"△"))</f>
        <v>0</v>
      </c>
      <c r="AR12" s="31">
        <f>IF(A12="","",COUNTIF($B12:$AO12,"●"))</f>
        <v>0</v>
      </c>
      <c r="AS12" s="31">
        <f>IF(A12="","",((COUNTIF($B12:$AO12,"○")*3)+(COUNTIF($B12:$AO12,"△"))))</f>
        <v>0</v>
      </c>
      <c r="AT12" s="31" t="e">
        <f>IF(A12="","",SUM(C12,G12,K12,O12,S12,W12,#REF!,#REF!,AA12,AE12,AI12,AM12))</f>
        <v>#REF!</v>
      </c>
      <c r="AU12" s="31" t="e">
        <f>IF(A12="","",SUM(E12,I12,M12,Q12,U12,Y12,#REF!,#REF!,AC12,AG12,AK12,AO12))</f>
        <v>#REF!</v>
      </c>
      <c r="AV12" s="31" t="e">
        <f>IF(A12="","",AT12-AU12)</f>
        <v>#REF!</v>
      </c>
      <c r="AW12" s="31"/>
      <c r="AX12" s="22"/>
    </row>
    <row r="13" spans="1:50" ht="36.75" hidden="1" customHeight="1" x14ac:dyDescent="0.15">
      <c r="A13" s="21">
        <f>'6チーム対戦カード'!BI10</f>
        <v>0</v>
      </c>
      <c r="B13" s="26" t="str">
        <f t="shared" si="17"/>
        <v/>
      </c>
      <c r="C13" s="27" t="str">
        <f>IF(AI5="","",AK5)</f>
        <v/>
      </c>
      <c r="D13" s="27" t="s">
        <v>1</v>
      </c>
      <c r="E13" s="30" t="str">
        <f>IF(AK$5="","",AI$5)</f>
        <v/>
      </c>
      <c r="F13" s="26" t="str">
        <f>IF(G13="","",IF(G13-I13&gt;0,"○",IF(G13-I13&lt;0,"●",IF(G13-I13=0,"△","?"))))</f>
        <v/>
      </c>
      <c r="G13" s="27" t="str">
        <f>IF(AI$6="","",AK$6)</f>
        <v/>
      </c>
      <c r="H13" s="27" t="s">
        <v>1</v>
      </c>
      <c r="I13" s="30" t="str">
        <f>IF(AK$6="","",AI$6)</f>
        <v/>
      </c>
      <c r="J13" s="26" t="str">
        <f t="shared" si="14"/>
        <v/>
      </c>
      <c r="K13" s="27" t="str">
        <f>IF(AI$7="","",AK$7)</f>
        <v/>
      </c>
      <c r="L13" s="27" t="s">
        <v>1</v>
      </c>
      <c r="M13" s="30" t="str">
        <f>IF(AK$7="","",AI$7)</f>
        <v/>
      </c>
      <c r="N13" s="26" t="str">
        <f t="shared" si="15"/>
        <v/>
      </c>
      <c r="O13" s="27" t="str">
        <f>IF(AI$8="","",AK$8)</f>
        <v/>
      </c>
      <c r="P13" s="27" t="s">
        <v>1</v>
      </c>
      <c r="Q13" s="30" t="str">
        <f>IF(AK$8="","",AI$8)</f>
        <v/>
      </c>
      <c r="R13" s="26" t="str">
        <f t="shared" si="16"/>
        <v/>
      </c>
      <c r="S13" s="27" t="str">
        <f>IF(AI$9="","",AK$9)</f>
        <v/>
      </c>
      <c r="T13" s="27" t="s">
        <v>1</v>
      </c>
      <c r="U13" s="30" t="str">
        <f>IF(AK$9="","",AI$9)</f>
        <v/>
      </c>
      <c r="V13" s="26" t="str">
        <f t="shared" si="18"/>
        <v/>
      </c>
      <c r="W13" s="27" t="str">
        <f>IF(AI$10="","",AK$10)</f>
        <v/>
      </c>
      <c r="X13" s="27" t="s">
        <v>1</v>
      </c>
      <c r="Y13" s="30" t="str">
        <f>IF(AK$10="","",AI$10)</f>
        <v/>
      </c>
      <c r="Z13" s="26" t="str">
        <f>IF(AA13="","",IF(AA13-AC13&gt;0,"○",IF(AA13-AC13&lt;0,"●",IF(AA13-AC13=0,"△","?"))))</f>
        <v/>
      </c>
      <c r="AA13" s="27" t="str">
        <f>IF(AI$11="","",AK$11)</f>
        <v/>
      </c>
      <c r="AB13" s="27" t="s">
        <v>1</v>
      </c>
      <c r="AC13" s="30" t="str">
        <f>IF(AK$11="","",AI$11)</f>
        <v/>
      </c>
      <c r="AD13" s="26" t="str">
        <f>IF(AE13="","",IF(AE13-AG13&gt;0,"○",IF(AE13-AG13&lt;0,"●",IF(AE13-AG13=0,"△","?"))))</f>
        <v/>
      </c>
      <c r="AE13" s="27" t="str">
        <f>IF(AI$12="","",AK$12)</f>
        <v/>
      </c>
      <c r="AF13" s="27" t="s">
        <v>1</v>
      </c>
      <c r="AG13" s="30" t="str">
        <f>IF(AK$12="","",AI$12)</f>
        <v/>
      </c>
      <c r="AH13" s="210" t="s">
        <v>13</v>
      </c>
      <c r="AI13" s="211"/>
      <c r="AJ13" s="211"/>
      <c r="AK13" s="212"/>
      <c r="AL13" s="26" t="str">
        <f t="shared" si="5"/>
        <v/>
      </c>
      <c r="AM13" s="29"/>
      <c r="AN13" s="27" t="s">
        <v>1</v>
      </c>
      <c r="AO13" s="28"/>
      <c r="AP13" s="31">
        <f>IF(A13="","",COUNTIF($B13:$AO13,"○"))</f>
        <v>0</v>
      </c>
      <c r="AQ13" s="31">
        <f>IF(A13="","",COUNTIF($B13:$AO13,"△"))</f>
        <v>0</v>
      </c>
      <c r="AR13" s="31">
        <f>IF(A13="","",COUNTIF($B13:$AO13,"●"))</f>
        <v>0</v>
      </c>
      <c r="AS13" s="31">
        <f>IF(A13="","",((COUNTIF($B13:$AO13,"○")*3)+(COUNTIF($B13:$AO13,"△"))))</f>
        <v>0</v>
      </c>
      <c r="AT13" s="31" t="e">
        <f>IF(A13="","",SUM(C13,G13,K13,O13,S13,W13,#REF!,#REF!,AA13,AE13,AI13,AM13))</f>
        <v>#REF!</v>
      </c>
      <c r="AU13" s="31" t="e">
        <f>IF(A13="","",SUM(E13,I13,M13,Q13,U13,Y13,#REF!,#REF!,AC13,AG13,AK13,AO13))</f>
        <v>#REF!</v>
      </c>
      <c r="AV13" s="31" t="e">
        <f>IF(A13="","",AT13-AU13)</f>
        <v>#REF!</v>
      </c>
      <c r="AW13" s="31"/>
      <c r="AX13" s="22"/>
    </row>
    <row r="14" spans="1:50" ht="36.75" hidden="1" customHeight="1" x14ac:dyDescent="0.15">
      <c r="A14" s="21">
        <f>'6チーム対戦カード'!BJ10</f>
        <v>0</v>
      </c>
      <c r="B14" s="26" t="str">
        <f t="shared" si="17"/>
        <v/>
      </c>
      <c r="C14" s="27" t="str">
        <f>IF(AM$5="","",AO$5)</f>
        <v/>
      </c>
      <c r="D14" s="27" t="s">
        <v>1</v>
      </c>
      <c r="E14" s="30" t="str">
        <f>IF(AO$5="","",AM$5)</f>
        <v/>
      </c>
      <c r="F14" s="26" t="str">
        <f>IF(G14="","",IF(G14-I14&gt;0,"○",IF(G14-I14&lt;0,"●",IF(G14-I14=0,"△","?"))))</f>
        <v/>
      </c>
      <c r="G14" s="27" t="str">
        <f>IF(AM$6="","",AO$6)</f>
        <v/>
      </c>
      <c r="H14" s="27" t="s">
        <v>1</v>
      </c>
      <c r="I14" s="30" t="str">
        <f>IF(AO$6="","",AM$6)</f>
        <v/>
      </c>
      <c r="J14" s="26" t="str">
        <f t="shared" si="14"/>
        <v/>
      </c>
      <c r="K14" s="27" t="str">
        <f>IF(AM$7="","",AO$7)</f>
        <v/>
      </c>
      <c r="L14" s="27" t="s">
        <v>1</v>
      </c>
      <c r="M14" s="30" t="str">
        <f>IF(AO$7="","",AM$7)</f>
        <v/>
      </c>
      <c r="N14" s="26" t="str">
        <f t="shared" si="15"/>
        <v/>
      </c>
      <c r="O14" s="27" t="str">
        <f>IF(AM$8="","",AO$8)</f>
        <v/>
      </c>
      <c r="P14" s="27" t="s">
        <v>1</v>
      </c>
      <c r="Q14" s="30" t="str">
        <f>IF(AO$8="","",AM$8)</f>
        <v/>
      </c>
      <c r="R14" s="26" t="str">
        <f t="shared" si="16"/>
        <v/>
      </c>
      <c r="S14" s="27" t="str">
        <f>IF(AM$9="","",AO$9)</f>
        <v/>
      </c>
      <c r="T14" s="27" t="s">
        <v>1</v>
      </c>
      <c r="U14" s="30" t="str">
        <f>IF(AO$9="","",AM$9)</f>
        <v/>
      </c>
      <c r="V14" s="26" t="str">
        <f t="shared" si="18"/>
        <v/>
      </c>
      <c r="W14" s="27" t="str">
        <f>IF(AM$10="","",AO$10)</f>
        <v/>
      </c>
      <c r="X14" s="27" t="s">
        <v>1</v>
      </c>
      <c r="Y14" s="30" t="str">
        <f>IF(AO$10="","",AM$10)</f>
        <v/>
      </c>
      <c r="Z14" s="26" t="str">
        <f>IF(AA14="","",IF(AA14-AC14&gt;0,"○",IF(AA14-AC14&lt;0,"●",IF(AA14-AC14=0,"△","?"))))</f>
        <v/>
      </c>
      <c r="AA14" s="27" t="str">
        <f>IF(AM$11="","",AO$11)</f>
        <v/>
      </c>
      <c r="AB14" s="27" t="s">
        <v>1</v>
      </c>
      <c r="AC14" s="30" t="str">
        <f>IF(AO$11="","",AM$11)</f>
        <v/>
      </c>
      <c r="AD14" s="26" t="str">
        <f>IF(AE14="","",IF(AE14-AG14&gt;0,"○",IF(AE14-AG14&lt;0,"●",IF(AE14-AG14=0,"△","?"))))</f>
        <v/>
      </c>
      <c r="AE14" s="27" t="str">
        <f>IF(AM$12="","",AO$12)</f>
        <v/>
      </c>
      <c r="AF14" s="27" t="s">
        <v>1</v>
      </c>
      <c r="AG14" s="30" t="str">
        <f>IF(AO$12="","",AM$12)</f>
        <v/>
      </c>
      <c r="AH14" s="26" t="str">
        <f>IF(AI14="","",IF(AI14-AK14&gt;0,"○",IF(AI14-AK14&lt;0,"●",IF(AI14-AK14=0,"△","?"))))</f>
        <v/>
      </c>
      <c r="AI14" s="27" t="str">
        <f>IF(AM$13="","",AO$13)</f>
        <v/>
      </c>
      <c r="AJ14" s="27" t="s">
        <v>1</v>
      </c>
      <c r="AK14" s="30" t="str">
        <f>IF(AO$13="","",AM$13)</f>
        <v/>
      </c>
      <c r="AL14" s="210" t="s">
        <v>13</v>
      </c>
      <c r="AM14" s="211"/>
      <c r="AN14" s="211"/>
      <c r="AO14" s="212"/>
      <c r="AP14" s="31">
        <f>IF(A14="","",COUNTIF($B14:$AO14,"○"))</f>
        <v>0</v>
      </c>
      <c r="AQ14" s="31">
        <f>IF(A14="","",COUNTIF($B14:$AO14,"△"))</f>
        <v>0</v>
      </c>
      <c r="AR14" s="31">
        <f>IF(A14="","",COUNTIF($B14:$AO14,"●"))</f>
        <v>0</v>
      </c>
      <c r="AS14" s="31">
        <f>IF(A14="","",((COUNTIF($B14:$AO14,"○")*3)+(COUNTIF($B14:$AO14,"△"))))</f>
        <v>0</v>
      </c>
      <c r="AT14" s="31" t="e">
        <f>IF(A14="","",SUM(C14,G14,K14,O14,S14,W14,#REF!,#REF!,AA14,AE14,AI14,AM14))</f>
        <v>#REF!</v>
      </c>
      <c r="AU14" s="31" t="e">
        <f>IF(A14="","",SUM(E14,I14,M14,Q14,U14,Y14,#REF!,#REF!,AC14,AG14,AK14,AO14))</f>
        <v>#REF!</v>
      </c>
      <c r="AV14" s="31" t="e">
        <f>IF(A14="","",AT14-AU14)</f>
        <v>#REF!</v>
      </c>
      <c r="AW14" s="31"/>
      <c r="AX14" s="22" t="e">
        <f>IF(A14="","",AS14*100000+(100+AV14)*100+AT14)</f>
        <v>#REF!</v>
      </c>
    </row>
    <row r="16" spans="1:50" x14ac:dyDescent="0.15">
      <c r="A16" s="23"/>
      <c r="B16" s="20" t="s">
        <v>38</v>
      </c>
      <c r="J16" s="24" t="s">
        <v>20</v>
      </c>
    </row>
    <row r="17" spans="1:10" x14ac:dyDescent="0.15">
      <c r="A17" s="25"/>
      <c r="B17" s="19" t="s">
        <v>39</v>
      </c>
      <c r="J17" s="24" t="s">
        <v>22</v>
      </c>
    </row>
    <row r="18" spans="1:10" x14ac:dyDescent="0.15">
      <c r="J18" s="24" t="s">
        <v>19</v>
      </c>
    </row>
  </sheetData>
  <mergeCells count="29">
    <mergeCell ref="AL14:AO14"/>
    <mergeCell ref="AH13:AK13"/>
    <mergeCell ref="AD12:AG12"/>
    <mergeCell ref="B5:E5"/>
    <mergeCell ref="F6:I6"/>
    <mergeCell ref="J7:M7"/>
    <mergeCell ref="V10:Y10"/>
    <mergeCell ref="Z11:AC11"/>
    <mergeCell ref="R9:U9"/>
    <mergeCell ref="N8:Q8"/>
    <mergeCell ref="AL4:AO4"/>
    <mergeCell ref="AH4:AK4"/>
    <mergeCell ref="AD4:AG4"/>
    <mergeCell ref="Z4:AC4"/>
    <mergeCell ref="B2:G2"/>
    <mergeCell ref="H2:K2"/>
    <mergeCell ref="B4:E4"/>
    <mergeCell ref="F4:I4"/>
    <mergeCell ref="J4:M4"/>
    <mergeCell ref="N4:Q4"/>
    <mergeCell ref="V4:Y4"/>
    <mergeCell ref="R4:U4"/>
    <mergeCell ref="AR2:AS2"/>
    <mergeCell ref="AP2:AQ2"/>
    <mergeCell ref="L2:W2"/>
    <mergeCell ref="AS3:AW3"/>
    <mergeCell ref="X2:Y2"/>
    <mergeCell ref="AU2:AW2"/>
    <mergeCell ref="AP3:AR3"/>
  </mergeCells>
  <phoneticPr fontId="2"/>
  <conditionalFormatting sqref="AW5:AW14">
    <cfRule type="cellIs" dxfId="2" priority="19" stopIfTrue="1" operator="equal">
      <formula>1</formula>
    </cfRule>
    <cfRule type="cellIs" dxfId="1" priority="20" stopIfTrue="1" operator="equal">
      <formula>2</formula>
    </cfRule>
    <cfRule type="cellIs" dxfId="0" priority="21" stopIfTrue="1" operator="equal">
      <formula>3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6チーム対戦カード</vt:lpstr>
      <vt:lpstr>6チーム星取表</vt:lpstr>
      <vt:lpstr>'6チーム星取表'!Print_Area</vt:lpstr>
      <vt:lpstr>'6チーム対戦カード'!Print_Area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江頭　孝男</dc:creator>
  <cp:lastModifiedBy>PCH020U</cp:lastModifiedBy>
  <cp:lastPrinted>2016-04-01T05:27:02Z</cp:lastPrinted>
  <dcterms:created xsi:type="dcterms:W3CDTF">2013-05-14T10:32:30Z</dcterms:created>
  <dcterms:modified xsi:type="dcterms:W3CDTF">2023-09-03T22:55:11Z</dcterms:modified>
</cp:coreProperties>
</file>